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30" documentId="120_S{2AC9BD13-BADA-5192-A53E-5A8FF88502F6}" xr6:coauthVersionLast="47" xr6:coauthVersionMax="47" xr10:uidLastSave="{4E11ADC9-6107-4511-B293-561DD484FF67}"/>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<sst xmlns="http://schemas.openxmlformats.org/spreadsheetml/2006/main" count="180289" uniqueCount="39129">
  <si>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</si>
  <si>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</si>
  <si>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</si>
  <si>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</si>
  <si>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</si>
  <si>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</si>
  <si>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</si>
  <si>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</si>
  <si>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</si>
  <si>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</si>
  <si>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</si>
  <si>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</si>
  <si>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</si>
  <si>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</si>
  <si>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</si>
  <si>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</si>
  <si>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</si>
  <si>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</si>
  <si>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</si>
  <si>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</si>
  <si>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</si>
  <si>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</si>
  <si>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</si>
  <si>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</si>
  <si>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</si>
  <si>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</si>
  <si>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</si>
  <si>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</si>
  <si>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</si>
  <si>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</si>
  <si>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</si>
  <si>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</si>
  <si>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</si>
  <si>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</si>
  <si>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</si>
  <si>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</si>
  <si>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</si>
  <si>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</si>
  <si>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</si>
  <si>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</si>
  <si>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</si>
  <si>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</si>
  <si>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</si>
  <si>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</si>
  <si>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</si>
  <si>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</si>
  <si>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</si>
  <si>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</si>
  <si>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</si>
  <si>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</si>
  <si>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</si>
  <si>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</si>
  <si>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</si>
  <si>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</si>
  <si>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</si>
  <si>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</si>
  <si>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</si>
  <si>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</si>
  <si>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</si>
  <si>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</si>
  <si>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</si>
  <si>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</si>
  <si>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</si>
  <si>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</si>
  <si>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</si>
  <si>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</si>
  <si>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</si>
  <si>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</si>
  <si>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</si>
  <si>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</si>
  <si>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</si>
  <si>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</si>
  <si>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</si>
  <si>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</si>
  <si>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</si>
  <si>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</si>
  <si>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</si>
  <si>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</si>
  <si>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</si>
  <si>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</si>
  <si>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</si>
  <si>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</si>
  <si>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</si>
  <si>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</si>
  <si>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</si>
  <si>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</si>
  <si>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</si>
  <si>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</si>
  <si>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</si>
  <si>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</si>
  <si>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</si>
  <si>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</si>
  <si>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</si>
  <si>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</si>
  <si>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</si>
  <si>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</si>
  <si>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</si>
  <si>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</si>
  <si>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</si>
  <si>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</si>
  <si>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</si>
  <si>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</si>
  <si>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</si>
  <si>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</si>
  <si>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</si>
  <si>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</si>
  <si>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</si>
  <si>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</si>
  <si>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</si>
  <si>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</si>
  <si>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</si>
  <si>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</si>
  <si>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</si>
  <si>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</si>
  <si>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</si>
  <si>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</si>
  <si>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</si>
  <si>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</si>
  <si>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</si>
  <si>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</si>
  <si>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</si>
  <si>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</si>
  <si>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</si>
  <si>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</si>
  <si>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</si>
  <si>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</si>
  <si>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</si>
  <si>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</si>
  <si>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</si>
  <si>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</si>
  <si>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</si>
  <si>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</si>
  <si>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</si>
  <si>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</si>
  <si>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</si>
  <si>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</si>
  <si>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</si>
  <si>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</si>
  <si>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</si>
  <si>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</si>
  <si>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</si>
  <si>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</si>
  <si>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</si>
  <si>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</si>
  <si>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</si>
  <si>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</si>
  <si>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</si>
  <si>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</si>
  <si>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</si>
  <si>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</si>
  <si>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</si>
  <si>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</si>
  <si>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</si>
  <si>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</si>
  <si>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</si>
  <si>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</si>
  <si>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</si>
  <si>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</si>
  <si>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</si>
  <si>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</si>
  <si>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</si>
  <si>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</si>
  <si>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</si>
  <si>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</si>
  <si>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</si>
  <si>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</si>
  <si>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</si>
  <si>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</si>
  <si>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</si>
  <si>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</si>
  <si>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</si>
  <si>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</si>
  <si>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</si>
  <si>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</si>
  <si>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</si>
  <si>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</si>
  <si>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</si>
  <si>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</si>
  <si>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</si>
  <si>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</si>
  <si>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</si>
  <si>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</si>
  <si>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</si>
  <si>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</si>
  <si>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</si>
  <si>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</si>
  <si>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</si>
  <si>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</si>
  <si>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</si>
  <si>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</si>
  <si>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</si>
  <si>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</si>
  <si>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</si>
  <si>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</si>
  <si>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</si>
  <si>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</si>
  <si>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</si>
  <si>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</si>
  <si>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</si>
  <si>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</si>
  <si>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</si>
  <si>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</si>
  <si>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</si>
  <si>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</si>
  <si>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</si>
  <si>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</si>
  <si>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</si>
  <si>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</si>
  <si>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</si>
  <si>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</si>
  <si>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</si>
  <si>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</si>
  <si>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</si>
  <si>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</si>
  <si>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</si>
  <si>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</si>
  <si>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</si>
  <si>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</si>
  <si>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</si>
  <si>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</si>
  <si>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</si>
  <si>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</si>
  <si>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</si>
  <si>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</si>
  <si>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</si>
  <si>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</si>
  <si>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</si>
  <si>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</si>
  <si>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</si>
  <si>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</si>
  <si>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</si>
  <si>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</si>
  <si>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</si>
  <si>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</si>
  <si>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</si>
  <si>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</si>
  <si>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</si>
  <si>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</si>
  <si>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</si>
  <si>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</si>
  <si>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</si>
  <si>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</si>
  <si>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</si>
  <si>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</si>
  <si>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</si>
  <si>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</si>
  <si>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</si>
  <si>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</si>
  <si>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</si>
  <si>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</si>
  <si>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</si>
  <si>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</si>
  <si>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</si>
  <si>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</si>
  <si>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</si>
  <si>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</si>
  <si>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</si>
  <si>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</si>
  <si>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</si>
  <si>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</si>
  <si>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</si>
  <si>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</si>
  <si>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</si>
  <si>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</si>
  <si>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</si>
  <si>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</si>
  <si>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</si>
  <si>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</si>
  <si>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</si>
  <si>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</si>
  <si>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</si>
  <si>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</si>
  <si>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</si>
  <si>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</si>
  <si>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</si>
  <si>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</si>
  <si>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</si>
  <si>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</si>
  <si>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</si>
  <si>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</si>
  <si>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</si>
  <si>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</si>
  <si>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</si>
  <si>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</si>
  <si>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</si>
  <si>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</si>
  <si>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</si>
  <si>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</si>
  <si>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</si>
  <si>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</si>
  <si>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</si>
  <si>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</si>
  <si>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</si>
  <si>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</si>
  <si>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</si>
  <si>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</si>
  <si>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</si>
  <si>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</si>
  <si>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</si>
  <si>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</si>
  <si>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</si>
  <si>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</si>
  <si>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</si>
  <si>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</si>
  <si>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</si>
  <si>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</si>
  <si>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</si>
  <si>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</si>
  <si>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</si>
  <si>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</si>
  <si>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</si>
  <si>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</si>
  <si>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</si>
  <si>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</si>
  <si>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</si>
  <si>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</si>
  <si>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</si>
  <si>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</si>
  <si>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</si>
  <si>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</si>
  <si>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</si>
  <si>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</si>
  <si>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</si>
  <si>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</si>
  <si>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</si>
  <si>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</si>
  <si>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</si>
  <si>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</si>
  <si>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</si>
  <si>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</si>
  <si>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</si>
  <si>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</si>
  <si>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</si>
  <si>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</si>
  <si>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</si>
  <si>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</si>
  <si>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</si>
  <si>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</si>
  <si>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</si>
  <si>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</si>
  <si>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</si>
  <si>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</si>
  <si>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</si>
  <si>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</si>
  <si>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</si>
  <si>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</si>
  <si>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</si>
  <si>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</si>
  <si>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</si>
  <si>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</si>
  <si>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</si>
  <si>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</si>
  <si>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</si>
  <si>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</si>
  <si>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</si>
  <si>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</si>
  <si>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</si>
  <si>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</si>
  <si>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</si>
  <si>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</si>
  <si>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</si>
  <si>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</si>
  <si>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</si>
  <si>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</si>
  <si>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</si>
  <si>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</si>
  <si>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</si>
  <si>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</si>
  <si>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</si>
  <si>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</si>
  <si>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</si>
  <si>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</si>
  <si>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</si>
  <si>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</si>
  <si>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</si>
  <si>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</si>
  <si>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</si>
  <si>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</si>
  <si>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</si>
  <si>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</si>
  <si>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</si>
  <si>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</si>
  <si>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</si>
  <si>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</si>
  <si>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</si>
  <si>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</si>
  <si>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</si>
  <si>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</si>
  <si>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</si>
  <si>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</si>
  <si>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</si>
  <si>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</si>
  <si>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</si>
  <si>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</si>
  <si>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</si>
  <si>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</si>
  <si>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</si>
  <si>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</si>
  <si>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</si>
  <si>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</si>
  <si>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</si>
  <si>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</si>
  <si>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</si>
  <si>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</si>
  <si>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</si>
  <si>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</si>
  <si>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</si>
  <si>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</si>
  <si>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</si>
  <si>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</si>
  <si>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</si>
  <si>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</si>
  <si>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</si>
  <si>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</si>
  <si>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</si>
  <si>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</si>
  <si>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</si>
  <si>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</si>
  <si>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</si>
  <si>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</si>
  <si>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</si>
  <si>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</si>
  <si>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</si>
  <si>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</si>
  <si>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</si>
  <si>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</si>
  <si>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</si>
  <si>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</si>
  <si>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</si>
  <si>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</si>
  <si>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</si>
  <si>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</si>
  <si>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</si>
  <si>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</si>
  <si>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</si>
  <si>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</si>
  <si>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</si>
  <si>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</si>
  <si>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</si>
  <si>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</si>
  <si>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</si>
  <si>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</si>
  <si>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</si>
  <si>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</si>
  <si>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</si>
  <si>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</si>
  <si>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</si>
  <si>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</si>
  <si>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</si>
  <si>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</si>
  <si>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</si>
  <si>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</si>
  <si>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</si>
  <si>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</si>
  <si>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</si>
  <si>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</si>
  <si>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</si>
  <si>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</si>
  <si>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</si>
  <si>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</si>
  <si>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</si>
  <si>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</si>
  <si>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</si>
  <si>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</si>
  <si>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</si>
  <si>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</si>
  <si>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</si>
  <si>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</si>
  <si>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</si>
  <si>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</si>
  <si>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</si>
  <si>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</si>
  <si>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</si>
  <si>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</si>
  <si>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</si>
  <si>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</si>
  <si>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</si>
  <si>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</si>
  <si>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</si>
  <si>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</si>
  <si>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</si>
  <si>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</si>
  <si>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</si>
  <si>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</si>
  <si>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</si>
  <si>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</si>
  <si>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</si>
  <si>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</si>
  <si>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</si>
  <si>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</si>
  <si>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</si>
  <si>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</si>
  <si>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</si>
  <si>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</si>
  <si>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</si>
  <si>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</si>
  <si>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</si>
  <si>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</si>
  <si>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</si>
  <si>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</si>
  <si>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</si>
  <si>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</si>
  <si>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</si>
  <si>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</si>
  <si>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</si>
  <si>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</si>
  <si>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</si>
  <si>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</si>
  <si>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</si>
  <si>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</si>
  <si>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</si>
  <si>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</si>
  <si>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</si>
  <si>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</si>
  <si>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</si>
  <si>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</si>
  <si>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</si>
  <si>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</si>
  <si>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</si>
  <si>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</si>
  <si>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</si>
  <si>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</si>
  <si>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</si>
  <si>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</si>
  <si>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</si>
  <si>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</si>
  <si>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</si>
  <si>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</si>
  <si>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</si>
  <si>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</si>
  <si>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</si>
  <si>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</si>
  <si>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</si>
  <si>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</si>
  <si>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</si>
  <si>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</si>
  <si>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</si>
  <si>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</si>
  <si>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</si>
  <si>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</si>
  <si>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</si>
  <si>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</si>
  <si>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</si>
  <si>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</si>
  <si>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</si>
  <si>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</si>
  <si>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</si>
  <si>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</si>
  <si>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</si>
  <si>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</si>
  <si>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</si>
  <si>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</si>
  <si>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</si>
  <si>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</si>
  <si>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</si>
  <si>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</si>
  <si>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</si>
  <si>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</si>
  <si>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</si>
  <si>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</si>
  <si>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</si>
  <si>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</si>
  <si>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</si>
  <si>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</si>
  <si>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</si>
  <si>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</si>
  <si>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</si>
  <si>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</si>
  <si>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</si>
  <si>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</si>
  <si>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</si>
  <si>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</si>
  <si>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</si>
  <si>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</si>
  <si>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</si>
  <si>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</si>
  <si>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</si>
  <si>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</si>
  <si>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</si>
  <si>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</si>
  <si>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</si>
  <si>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</si>
  <si>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</si>
  <si>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</si>
  <si>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</si>
  <si>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</si>
  <si>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</si>
  <si>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</si>
  <si>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</si>
  <si>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</si>
  <si>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</si>
  <si>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</si>
  <si>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</si>
  <si>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</si>
  <si>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</si>
  <si>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</si>
  <si>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</si>
  <si>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</si>
  <si>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</si>
  <si>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</si>
  <si>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</si>
  <si>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</si>
  <si>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</si>
  <si>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</si>
  <si>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</si>
  <si>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</si>
  <si>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</si>
  <si>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</si>
  <si>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</si>
  <si>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</si>
  <si>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</si>
  <si>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</si>
  <si>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</si>
  <si>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</si>
  <si>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</si>
  <si>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</si>
  <si>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</si>
  <si>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</si>
  <si>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</si>
  <si>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</si>
  <si>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</si>
  <si>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</si>
  <si>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</si>
  <si>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</si>
  <si>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</si>
  <si>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</si>
  <si>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</si>
  <si>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</si>
  <si>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</si>
  <si>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</si>
  <si>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</si>
  <si>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</si>
  <si>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</si>
  <si>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</si>
  <si>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</si>
  <si>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</si>
  <si>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</si>
  <si>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</si>
  <si>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</si>
  <si>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</si>
  <si>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</si>
  <si>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</si>
  <si>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</si>
  <si>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</si>
  <si>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</si>
  <si>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</si>
  <si>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</si>
  <si>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</si>
  <si>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</si>
  <si>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</si>
  <si>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</si>
  <si>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</si>
  <si>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</si>
  <si>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</si>
  <si>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</si>
  <si>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</si>
  <si>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</si>
  <si>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</si>
  <si>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</si>
  <si>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</si>
  <si>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</si>
  <si>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</si>
  <si>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</si>
  <si>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</si>
  <si>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</si>
  <si>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</si>
  <si>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</si>
  <si>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</si>
  <si>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</si>
  <si>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</si>
  <si>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</si>
  <si>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</si>
  <si>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</si>
  <si>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</si>
  <si>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</si>
  <si>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</si>
  <si>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</si>
  <si>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</si>
  <si>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</si>
  <si>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</si>
  <si>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</si>
  <si>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</si>
  <si>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</si>
  <si>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</si>
  <si>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</si>
  <si>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</si>
  <si>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</si>
  <si>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</si>
  <si>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</si>
  <si>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</si>
  <si>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</si>
  <si>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</si>
  <si>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</si>
  <si>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</si>
  <si>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</si>
  <si>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</si>
  <si>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</si>
  <si>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</si>
  <si>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</si>
  <si>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</si>
  <si>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</si>
  <si>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</si>
  <si>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</si>
  <si>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</si>
  <si>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</si>
  <si>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</si>
  <si>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</si>
  <si>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</si>
  <si>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</si>
  <si>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</si>
  <si>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</si>
  <si>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</si>
  <si>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</si>
  <si>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</si>
  <si>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</si>
  <si>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</si>
  <si>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</si>
  <si>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</si>
  <si>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</si>
  <si>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</si>
  <si>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</si>
  <si>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</si>
  <si>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</si>
  <si>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</si>
  <si>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</si>
  <si>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</si>
  <si>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</si>
  <si>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</si>
  <si>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</si>
  <si>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</si>
  <si>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</si>
  <si>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</si>
  <si>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</si>
  <si>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</si>
  <si>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</si>
  <si>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</si>
  <si>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</si>
  <si>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</si>
  <si>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</si>
  <si>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</si>
  <si>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</si>
  <si>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</si>
  <si>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</si>
  <si>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</si>
  <si>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</si>
  <si>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</si>
  <si>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</si>
  <si>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</si>
  <si>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</si>
  <si>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</si>
  <si>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</si>
  <si>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</si>
  <si>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</si>
  <si>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</si>
  <si>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</si>
  <si>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</si>
  <si>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</si>
  <si>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</si>
  <si>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</si>
  <si>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</si>
  <si>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</si>
  <si>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</si>
  <si>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</si>
  <si>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</si>
  <si>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</si>
  <si>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</si>
  <si>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</si>
  <si>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</si>
  <si>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</si>
  <si>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</si>
  <si>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</si>
  <si>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</si>
  <si>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</si>
  <si>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</si>
  <si>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</si>
  <si>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</si>
  <si>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</si>
  <si>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</si>
  <si>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</si>
  <si>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</si>
  <si>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</si>
  <si>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</si>
  <si>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</si>
  <si>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</si>
  <si>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</si>
  <si>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</si>
  <si>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</si>
  <si>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</si>
  <si>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</si>
  <si>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</si>
  <si>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</si>
  <si>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</si>
  <si>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</si>
  <si>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</si>
  <si>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</si>
  <si>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</si>
  <si>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</si>
  <si>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</si>
  <si>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</si>
  <si>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</si>
  <si>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</si>
  <si>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</si>
  <si>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</si>
  <si>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</si>
  <si>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</si>
  <si>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</si>
  <si>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</si>
  <si>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</si>
  <si>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</si>
  <si>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</si>
  <si>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</si>
  <si>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</si>
  <si>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</si>
  <si>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</si>
  <si>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</si>
  <si>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</si>
  <si>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</si>
  <si>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</si>
  <si>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</si>
  <si>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</si>
  <si>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</si>
  <si>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</si>
  <si>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</si>
  <si>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</si>
  <si>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</si>
  <si>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</si>
  <si>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</si>
  <si>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</si>
  <si>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</si>
  <si>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</si>
  <si>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</si>
  <si>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</si>
  <si>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</si>
  <si>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</si>
  <si>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</si>
  <si>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</si>
  <si>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</si>
  <si>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</si>
  <si>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</si>
  <si>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</si>
  <si>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</si>
  <si>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</si>
  <si>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</si>
  <si>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</si>
  <si>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</si>
  <si>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</si>
  <si>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</si>
  <si>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</si>
  <si>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</si>
  <si>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</si>
  <si>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</si>
  <si>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</si>
  <si>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</si>
  <si>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</si>
  <si>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</si>
  <si>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</si>
  <si>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</si>
  <si>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</si>
  <si>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</si>
  <si>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</si>
  <si>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</si>
  <si>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</si>
  <si>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</si>
  <si>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</si>
  <si>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</si>
  <si>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</si>
  <si>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</si>
  <si>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</si>
  <si>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</si>
  <si>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</si>
  <si>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</si>
  <si>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</si>
  <si>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</si>
  <si>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</si>
  <si>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</si>
  <si>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</si>
  <si>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</si>
  <si>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</si>
  <si>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</si>
  <si>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</si>
  <si>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</si>
  <si>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</si>
  <si>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</si>
  <si>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</si>
  <si>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</si>
  <si>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</si>
  <si>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</si>
  <si>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</si>
  <si>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</si>
  <si>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</si>
  <si>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</si>
  <si>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</si>
  <si>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</si>
  <si>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</si>
  <si>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</si>
  <si>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</si>
  <si>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</si>
  <si>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</si>
  <si>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</si>
  <si>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</si>
  <si>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</si>
  <si>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</si>
  <si>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</si>
  <si>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</si>
  <si>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</si>
  <si>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</si>
  <si>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</si>
  <si>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</si>
  <si>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</si>
  <si>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</si>
  <si>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</si>
  <si>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</si>
  <si>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</si>
  <si>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</si>
  <si>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</si>
  <si>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</si>
  <si>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</si>
  <si>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</si>
  <si>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</si>
  <si>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</si>
  <si>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</si>
  <si>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</si>
  <si>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</si>
  <si>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</si>
  <si>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</si>
  <si>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</si>
  <si>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</si>
  <si>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</si>
  <si>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</si>
  <si>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</si>
  <si>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</si>
  <si>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</si>
  <si>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</si>
  <si>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</si>
  <si>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</si>
  <si>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</si>
  <si>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</si>
  <si>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</si>
  <si>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</si>
  <si>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</si>
  <si>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</si>
  <si>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</si>
  <si>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</si>
  <si>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</si>
  <si>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</si>
  <si>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</si>
  <si>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</si>
  <si>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</si>
  <si>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</si>
  <si>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</si>
  <si>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</si>
  <si>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</si>
  <si>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</si>
  <si>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</si>
  <si>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</si>
  <si>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</si>
  <si>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</si>
  <si>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</si>
  <si>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</si>
  <si>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</si>
  <si>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</si>
  <si>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</si>
  <si>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</si>
  <si>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</si>
  <si>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</si>
  <si>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</si>
  <si>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</si>
  <si>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</si>
  <si>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</si>
  <si>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</si>
  <si>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</si>
  <si>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</si>
  <si>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</si>
  <si>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</si>
  <si>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</si>
  <si>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</si>
  <si>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</si>
  <si>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</si>
  <si>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</si>
  <si>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</si>
  <si>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</si>
  <si>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</si>
  <si>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</si>
  <si>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</si>
  <si>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</si>
  <si>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</si>
  <si>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</si>
  <si>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</si>
  <si>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</si>
  <si>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</si>
  <si>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</si>
  <si>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</si>
  <si>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</si>
  <si>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</si>
  <si>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</si>
  <si>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</si>
  <si>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</si>
  <si>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</si>
  <si>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</si>
  <si>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</si>
  <si>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</si>
  <si>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</si>
  <si>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</si>
  <si>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</si>
  <si>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</si>
  <si>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</si>
  <si>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</si>
  <si>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</si>
  <si>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</si>
  <si>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</si>
  <si>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</si>
  <si>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</si>
  <si>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</si>
  <si>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</si>
  <si>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</si>
  <si>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</si>
  <si>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</si>
  <si>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</si>
  <si>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</si>
  <si>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</si>
  <si>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</si>
  <si>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</si>
  <si>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</si>
  <si>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</si>
  <si>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</si>
  <si>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</si>
  <si>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</si>
  <si>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</si>
  <si>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</si>
  <si>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</si>
  <si>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</si>
  <si>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</si>
  <si>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</si>
  <si>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</si>
  <si>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</si>
  <si>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</si>
  <si>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</si>
  <si>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</si>
  <si>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</si>
  <si>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</si>
  <si>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</si>
  <si>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</si>
  <si>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</si>
  <si>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</si>
  <si>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</si>
  <si>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</si>
  <si>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</si>
  <si>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</si>
  <si>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</si>
  <si>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</si>
  <si>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</si>
  <si>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</si>
  <si>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</si>
  <si>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</si>
  <si>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</si>
  <si>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</si>
  <si>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</si>
  <si>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</si>
  <si>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</si>
  <si>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</si>
  <si>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</si>
  <si>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</si>
  <si>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</si>
  <si>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</si>
  <si>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</si>
  <si>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</si>
  <si>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</si>
  <si>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</si>
  <si>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</si>
  <si>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</si>
  <si>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</si>
  <si>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</si>
  <si>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</si>
  <si>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</si>
  <si>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</si>
  <si>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</si>
  <si>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</si>
  <si>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</si>
  <si>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</si>
  <si>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</si>
  <si>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</si>
  <si>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</si>
  <si>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</si>
  <si>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</si>
  <si>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</si>
  <si>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</si>
  <si>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</si>
  <si>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</si>
  <si>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</si>
  <si>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</si>
  <si>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</si>
  <si>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</si>
  <si>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</si>
  <si>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</si>
  <si>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</si>
  <si>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</si>
  <si>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</si>
  <si>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</si>
  <si>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</si>
  <si>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</si>
  <si>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</si>
  <si>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</si>
  <si>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</si>
  <si>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</si>
  <si>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</si>
  <si>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</si>
  <si>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</si>
  <si>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</si>
  <si>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</si>
  <si>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</si>
  <si>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</si>
  <si>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</si>
  <si>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</si>
  <si>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</si>
  <si>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</si>
  <si>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</si>
  <si>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</si>
  <si>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</si>
  <si>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</si>
  <si>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</si>
  <si>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</si>
  <si>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</si>
  <si>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</si>
  <si>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</si>
  <si>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</si>
  <si>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</si>
  <si>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</si>
  <si>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</si>
  <si>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</si>
  <si>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</si>
  <si>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</si>
  <si>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</si>
  <si>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</si>
  <si>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</si>
  <si>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</si>
  <si>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</si>
  <si>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</si>
  <si>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</si>
  <si>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</si>
  <si>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</si>
  <si>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</si>
  <si>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</si>
  <si>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</si>
  <si>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</si>
  <si>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</si>
  <si>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</si>
  <si>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</si>
  <si>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</si>
  <si>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</si>
  <si>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</si>
  <si>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</si>
  <si>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</si>
  <si>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</si>
  <si>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</si>
  <si>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</si>
  <si>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</si>
  <si>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</si>
  <si>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</si>
  <si>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</si>
  <si>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</si>
  <si>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</si>
  <si>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</si>
  <si>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</si>
  <si>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</si>
  <si>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</si>
  <si>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</si>
  <si>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</si>
  <si>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</si>
  <si>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</si>
  <si>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</si>
  <si>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</si>
  <si>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</si>
  <si>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</si>
  <si>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</si>
  <si>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</si>
  <si>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</si>
  <si>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</si>
  <si>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</si>
  <si>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</si>
  <si>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</si>
  <si>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</si>
  <si>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</si>
  <si>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</si>
  <si>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</si>
  <si>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</si>
  <si>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</si>
  <si>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</si>
  <si>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</si>
  <si>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</si>
  <si>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</si>
  <si>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</si>
  <si>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</si>
  <si>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</si>
  <si>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</si>
  <si>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</si>
  <si>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</si>
  <si>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</si>
  <si>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</si>
  <si>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</si>
  <si>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</si>
  <si>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</si>
  <si>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</si>
  <si>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</si>
  <si>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</si>
  <si>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</si>
  <si>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</si>
  <si>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</si>
  <si>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</si>
  <si>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</si>
  <si>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</si>
  <si>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</si>
  <si>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</si>
  <si>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</si>
  <si>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</si>
  <si>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</si>
  <si>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</si>
  <si>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</si>
  <si>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</si>
  <si>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</si>
  <si>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</si>
  <si>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</si>
  <si>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</si>
  <si>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</si>
  <si>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</si>
  <si>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</si>
  <si>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</si>
  <si>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</si>
  <si>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</si>
  <si>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</si>
  <si>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</si>
  <si>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</si>
  <si>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</si>
  <si>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</si>
  <si>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</si>
  <si>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</si>
  <si>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</si>
  <si>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</si>
  <si>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</si>
  <si>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</si>
  <si>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</si>
  <si>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</si>
  <si>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</si>
  <si>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</si>
  <si>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</si>
  <si>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</si>
  <si>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</si>
  <si>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</si>
  <si>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</si>
  <si>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</si>
  <si>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</si>
  <si>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</si>
  <si>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</si>
  <si>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</si>
  <si>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</si>
  <si>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</si>
  <si>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</si>
  <si>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</si>
  <si>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</si>
  <si>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</si>
  <si>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</si>
  <si>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</si>
  <si>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</si>
  <si>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</si>
  <si>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</si>
  <si>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</si>
  <si>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</si>
  <si>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</si>
  <si>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</si>
  <si>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</si>
  <si>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</si>
  <si>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</si>
  <si>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</si>
  <si>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</si>
  <si>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</si>
  <si>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</si>
  <si>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</si>
  <si>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</si>
  <si>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</si>
  <si>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</si>
  <si>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</si>
  <si>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</si>
  <si>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</si>
  <si>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</si>
  <si>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</si>
  <si>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</si>
  <si>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</si>
  <si>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</si>
  <si>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</si>
  <si>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</si>
  <si>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</si>
  <si>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</si>
  <si>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</si>
  <si>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</si>
  <si>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</si>
  <si>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</si>
  <si>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</si>
  <si>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</si>
  <si>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</si>
  <si>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</si>
  <si>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</si>
  <si>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</si>
  <si>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</si>
  <si>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</si>
  <si>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</si>
  <si>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</si>
  <si>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</si>
  <si>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</si>
  <si>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</si>
  <si>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</si>
  <si>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</si>
  <si>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</si>
  <si>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</si>
  <si>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</si>
  <si>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</si>
  <si>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</si>
  <si>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</si>
  <si>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</si>
  <si>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</si>
  <si>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</si>
  <si>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</si>
  <si>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</si>
  <si>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</si>
  <si>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</si>
  <si>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</si>
  <si>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</si>
  <si>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</si>
  <si>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</si>
  <si>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</si>
  <si>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</si>
  <si>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</si>
  <si>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</si>
  <si>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</si>
  <si>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</si>
  <si>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</si>
  <si>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</si>
  <si>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</si>
  <si>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</si>
  <si>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</si>
  <si>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</si>
  <si>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</si>
  <si>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</si>
  <si>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</si>
  <si>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</si>
  <si>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</si>
  <si>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</si>
  <si>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</si>
  <si>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</si>
  <si>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</si>
  <si>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</si>
  <si>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</si>
  <si>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</si>
  <si>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</si>
  <si>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</si>
  <si>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</si>
  <si>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</si>
  <si>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</si>
  <si>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</si>
  <si>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</si>
  <si>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</si>
  <si>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</si>
  <si>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</si>
  <si>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</si>
  <si>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</si>
  <si>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</si>
  <si>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</si>
  <si>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</si>
  <si>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</si>
  <si>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</si>
  <si>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</si>
  <si>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</si>
  <si>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</si>
  <si>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</si>
  <si>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</si>
  <si>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</si>
  <si>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</si>
  <si>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</si>
  <si>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</si>
  <si>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</si>
  <si>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</si>
  <si>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</si>
  <si>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</si>
  <si>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</si>
  <si>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</si>
  <si>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</si>
  <si>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</si>
  <si>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</si>
  <si>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</si>
  <si>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</si>
  <si>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</si>
  <si>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</si>
  <si>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</si>
  <si>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</si>
  <si>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</si>
  <si>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</si>
  <si>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</si>
  <si>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</si>
  <si>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</si>
  <si>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</si>
  <si>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</si>
  <si>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</si>
  <si>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</si>
  <si>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</si>
  <si>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</si>
  <si>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</si>
  <si>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</si>
  <si>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</si>
  <si>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</si>
  <si>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</si>
  <si>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</si>
  <si>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</si>
  <si>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</si>
  <si>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</si>
  <si>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</si>
  <si>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</si>
  <si>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</si>
  <si>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</si>
  <si>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</si>
  <si>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</si>
  <si>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</si>
  <si>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</si>
  <si>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</si>
  <si>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</si>
  <si>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</si>
  <si>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</si>
  <si>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</si>
  <si>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</si>
  <si>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</si>
  <si>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</si>
  <si>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</si>
  <si>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</si>
  <si>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</si>
  <si>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</si>
  <si>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</si>
  <si>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</si>
  <si>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</si>
  <si>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</si>
  <si>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</si>
  <si>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</si>
  <si>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</si>
  <si>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</si>
  <si>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</si>
  <si>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</si>
  <si>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</si>
  <si>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</si>
  <si>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</si>
  <si>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</si>
  <si>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</si>
  <si>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</si>
  <si>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</si>
  <si>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</si>
  <si>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</si>
  <si>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</si>
  <si>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</si>
  <si>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</si>
  <si>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</si>
  <si>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</si>
  <si>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</si>
  <si>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</si>
  <si>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</si>
  <si>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</si>
  <si>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</si>
  <si>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</si>
  <si>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</si>
  <si>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</si>
  <si>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</si>
  <si>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</si>
  <si>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</si>
  <si>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</si>
  <si>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</si>
  <si>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</si>
  <si>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</si>
  <si>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</si>
  <si>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</si>
  <si>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</si>
  <si>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</si>
  <si>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</si>
  <si>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</si>
  <si>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</si>
  <si>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</si>
  <si>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</si>
  <si>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</si>
  <si>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</si>
  <si>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</si>
  <si>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</si>
  <si>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</si>
  <si>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</si>
  <si>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</si>
  <si>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</si>
  <si>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</si>
  <si>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</si>
  <si>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</si>
  <si>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</si>
  <si>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</si>
  <si>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</si>
  <si>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</si>
  <si>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</si>
  <si>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</si>
  <si>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</si>
  <si>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</si>
  <si>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</si>
  <si>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</si>
  <si>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</si>
  <si>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</si>
  <si>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</si>
  <si>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</si>
  <si>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</si>
  <si>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</si>
  <si>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</si>
  <si>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</si>
  <si>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</si>
  <si>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</si>
  <si>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</si>
  <si>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</si>
  <si>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</si>
  <si>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</si>
  <si>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</si>
  <si>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</si>
  <si>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</si>
  <si>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</si>
  <si>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</si>
  <si>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</si>
  <si>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</si>
  <si>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</si>
  <si>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</si>
  <si>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</si>
  <si>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</si>
  <si>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</si>
  <si>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</si>
  <si>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</si>
  <si>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</si>
  <si>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</si>
  <si>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</si>
  <si>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</si>
  <si>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</si>
  <si>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</si>
  <si>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</si>
  <si>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</si>
  <si>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</si>
  <si>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</si>
  <si>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</si>
  <si>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</si>
  <si>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</si>
  <si>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</si>
  <si>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</si>
  <si>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</si>
  <si>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</si>
  <si>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</si>
  <si>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</si>
  <si>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</si>
  <si>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</si>
  <si>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</si>
  <si>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</si>
  <si>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</si>
  <si>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</si>
  <si>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</si>
  <si>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</si>
  <si>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</si>
  <si>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</si>
  <si>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</si>
  <si>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</si>
  <si>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</si>
  <si>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</si>
  <si>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</si>
  <si>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</si>
  <si>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</si>
  <si>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</si>
  <si>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</si>
  <si>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</si>
  <si>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</si>
  <si>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</si>
  <si>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</si>
  <si>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</si>
  <si>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</si>
  <si>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</si>
  <si>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</si>
  <si>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</si>
  <si>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</si>
  <si>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</si>
  <si>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</si>
  <si>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</si>
  <si>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</si>
  <si>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</si>
  <si>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</si>
  <si>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</si>
  <si>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</si>
  <si>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</si>
  <si>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</si>
  <si>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</si>
  <si>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</si>
  <si>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</si>
  <si>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</si>
  <si>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</si>
  <si>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</si>
  <si>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</si>
  <si>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</si>
  <si>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</si>
  <si>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</si>
  <si>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</si>
  <si>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</si>
  <si>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</si>
  <si>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</si>
  <si>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</si>
  <si>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</si>
  <si>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</si>
  <si>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</si>
  <si>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</si>
  <si>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</si>
  <si>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</si>
  <si>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</si>
  <si>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</si>
  <si>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</si>
  <si>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</si>
  <si>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</si>
  <si>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</si>
  <si>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</si>
  <si>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</si>
  <si>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</si>
  <si>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</si>
  <si>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</si>
  <si>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</si>
  <si>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</si>
  <si>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</si>
  <si>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</si>
  <si>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</si>
  <si>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</si>
  <si>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</si>
  <si>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</si>
  <si>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</si>
  <si>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</si>
  <si>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</si>
  <si>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</si>
  <si>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</si>
  <si>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</si>
  <si>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</si>
  <si>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</si>
  <si>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</si>
  <si>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</si>
  <si>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</si>
  <si>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</si>
  <si>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</si>
  <si>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</si>
  <si>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</si>
  <si>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</si>
  <si>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</si>
  <si>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</si>
  <si>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</si>
  <si>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</si>
  <si>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</si>
  <si>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</si>
  <si>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</si>
  <si>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</si>
  <si>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</si>
  <si>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</si>
  <si>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</si>
  <si>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</si>
  <si>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</si>
  <si>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</si>
  <si>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</si>
  <si>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</si>
  <si>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</si>
  <si>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</si>
  <si>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</si>
  <si>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</si>
  <si>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</si>
  <si>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</si>
  <si>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</si>
  <si>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</si>
  <si>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</si>
  <si>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</si>
  <si>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</si>
  <si>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</si>
  <si>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</si>
  <si>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</si>
  <si>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</si>
  <si>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</si>
  <si>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</si>
  <si>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</si>
  <si>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</si>
  <si>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</si>
  <si>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</si>
  <si>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</si>
  <si>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</si>
  <si>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</si>
  <si>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</si>
  <si>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</si>
  <si>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</si>
  <si>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</si>
  <si>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</si>
  <si>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</si>
  <si>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</si>
  <si>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</si>
  <si>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</si>
  <si>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</si>
  <si>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</si>
  <si>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</si>
  <si>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</si>
  <si>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</si>
  <si>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</si>
  <si>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</si>
  <si>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</si>
  <si>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</si>
  <si>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</si>
  <si>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</si>
  <si>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</si>
  <si>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</si>
  <si>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</si>
  <si>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</si>
  <si>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</si>
  <si>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</si>
  <si>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</si>
  <si>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</si>
  <si>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</si>
  <si>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</si>
  <si>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</si>
  <si>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</si>
  <si>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</si>
  <si>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</si>
  <si>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</si>
  <si>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</si>
  <si>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</si>
  <si>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</si>
  <si>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</si>
  <si>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</si>
  <si>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</si>
  <si>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</si>
  <si>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</si>
  <si>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</si>
  <si>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</si>
  <si>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</si>
  <si>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</si>
  <si>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</si>
  <si>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</si>
  <si>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</si>
  <si>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</si>
  <si>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</si>
  <si>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</si>
  <si>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</si>
  <si>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</si>
  <si>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</si>
  <si>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</si>
  <si>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</si>
  <si>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</si>
  <si>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</si>
  <si>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</si>
  <si>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</si>
  <si>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</si>
  <si>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</si>
  <si>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</si>
  <si>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</si>
  <si>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</si>
  <si>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</si>
  <si>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</si>
  <si>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</si>
  <si>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</si>
  <si>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</si>
  <si>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</si>
  <si>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</si>
  <si>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</si>
  <si>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</si>
  <si>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</si>
  <si>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</si>
  <si>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</si>
  <si>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</si>
  <si>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</si>
  <si>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</si>
  <si>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</si>
  <si>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</si>
  <si>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</si>
  <si>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</si>
  <si>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</si>
  <si>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</si>
  <si>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</si>
  <si>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</si>
  <si>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</si>
  <si>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</si>
  <si>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</si>
  <si>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</si>
  <si>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</si>
  <si>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</si>
  <si>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</si>
  <si>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</si>
  <si>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</si>
  <si>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</si>
  <si>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</si>
  <si>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</si>
  <si>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</si>
  <si>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</si>
  <si>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</si>
  <si>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</si>
  <si>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</si>
  <si>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</si>
  <si>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</si>
  <si>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</si>
  <si>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</si>
  <si>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</si>
  <si>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</si>
  <si>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</si>
  <si>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</si>
  <si>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</si>
  <si>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</si>
  <si>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</si>
  <si>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</si>
  <si>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</si>
  <si>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</si>
  <si>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</si>
  <si>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</si>
  <si>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</si>
  <si>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</si>
  <si>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</si>
  <si>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</si>
  <si>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</si>
  <si>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</si>
  <si>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</si>
  <si>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</si>
  <si>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</si>
  <si>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</si>
  <si>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</si>
  <si>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</si>
  <si>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</si>
  <si>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</si>
  <si>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</si>
  <si>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</si>
  <si>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</si>
  <si>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</si>
  <si>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</si>
  <si>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</si>
  <si>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</si>
  <si>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</si>
  <si>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</si>
  <si>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</si>
  <si>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</si>
  <si>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</si>
  <si>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</si>
  <si>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</si>
  <si>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</si>
  <si>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</si>
  <si>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</si>
  <si>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</si>
  <si>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</si>
  <si>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</si>
  <si>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</si>
  <si>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</si>
  <si>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</si>
  <si>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</si>
  <si>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</si>
  <si>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</si>
  <si>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</si>
  <si>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</si>
  <si>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</si>
  <si>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</si>
  <si>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</si>
  <si>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</si>
  <si>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</si>
  <si>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</si>
  <si>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</si>
  <si>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</si>
  <si>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</si>
  <si>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</si>
  <si>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</si>
  <si>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</si>
  <si>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</si>
  <si>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</si>
  <si>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</si>
  <si>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</si>
  <si>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</si>
  <si>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</si>
  <si>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</si>
  <si>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</si>
  <si>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</si>
  <si>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</si>
  <si>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</si>
  <si>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</si>
  <si>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</si>
  <si>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</si>
  <si>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</si>
  <si>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</si>
  <si>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</si>
  <si>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</si>
  <si>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</si>
  <si>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</si>
  <si>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</si>
  <si>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</si>
  <si>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</si>
  <si>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</si>
  <si>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</si>
  <si>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</si>
  <si>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</si>
  <si>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</si>
  <si>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</si>
  <si>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</si>
  <si>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</si>
  <si>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</si>
  <si>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</si>
  <si>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</si>
  <si>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</si>
  <si>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</si>
  <si>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</si>
  <si>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</si>
  <si>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</si>
  <si>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</si>
  <si>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</si>
  <si>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</si>
  <si>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</si>
  <si>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</si>
  <si>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</si>
  <si>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</si>
  <si>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</si>
  <si>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</si>
  <si>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</si>
  <si>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</si>
  <si>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</si>
  <si>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</si>
  <si>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</si>
  <si>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</si>
  <si>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</si>
  <si>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</si>
  <si>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</si>
  <si>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</si>
  <si>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</si>
  <si>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</si>
  <si>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</si>
  <si>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</si>
  <si>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</si>
  <si>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</si>
  <si>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</si>
  <si>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</si>
  <si>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</si>
  <si>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</si>
  <si>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</si>
  <si>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</si>
  <si>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</si>
  <si>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</si>
  <si>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</si>
  <si>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</si>
  <si>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</si>
  <si>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</si>
  <si>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</si>
  <si>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</si>
  <si>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</si>
  <si>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</si>
  <si>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</si>
  <si>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</si>
  <si>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</si>
  <si>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</si>
  <si>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</si>
  <si>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</si>
  <si>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</si>
  <si>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</si>
  <si>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</si>
  <si>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</si>
  <si>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</si>
  <si>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</si>
  <si>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</si>
  <si>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</si>
  <si>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</si>
  <si>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</si>
  <si>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</si>
  <si>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</si>
  <si>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</si>
  <si>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</si>
  <si>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</si>
  <si>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</si>
  <si>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</si>
  <si>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</si>
  <si>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</si>
  <si>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</si>
  <si>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</si>
  <si>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</si>
  <si>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</si>
  <si>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</si>
  <si>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</si>
  <si>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</si>
  <si>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</si>
  <si>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</si>
  <si>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</si>
  <si>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</si>
  <si>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</si>
  <si>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</si>
  <si>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</si>
  <si>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</si>
  <si>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</si>
  <si>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</si>
  <si>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</si>
  <si>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</si>
  <si>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</si>
  <si>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</si>
  <si>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</si>
  <si>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</si>
  <si>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</si>
  <si>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</si>
  <si>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</si>
  <si>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</si>
  <si>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</si>
  <si>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</si>
  <si>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</si>
  <si>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</si>
  <si>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</si>
  <si>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</si>
  <si>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</si>
  <si>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</si>
  <si>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</si>
  <si>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</si>
  <si>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</si>
  <si>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</si>
  <si>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</si>
  <si>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</si>
  <si>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</si>
  <si>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</si>
  <si>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</si>
  <si>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</si>
  <si>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</si>
  <si>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</si>
  <si>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</si>
  <si>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</si>
  <si>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</si>
  <si>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</si>
  <si>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</si>
  <si>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</si>
  <si>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</si>
  <si>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</si>
  <si>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</si>
  <si>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</si>
  <si>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</si>
  <si>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</si>
  <si>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</si>
  <si>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</si>
  <si>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</si>
  <si>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</si>
  <si>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</si>
  <si>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</si>
  <si>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</si>
  <si>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</si>
  <si>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</si>
  <si>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</si>
  <si>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</si>
  <si>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</si>
  <si>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</si>
  <si>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</si>
  <si>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</si>
  <si>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</si>
  <si>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</si>
  <si>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</si>
  <si>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</si>
  <si>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</si>
  <si>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</si>
  <si>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</si>
  <si>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</si>
  <si>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</si>
  <si>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</si>
  <si>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</si>
  <si>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</si>
  <si>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</si>
  <si>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</si>
  <si>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</si>
  <si>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</si>
  <si>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</si>
  <si>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</si>
  <si>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</si>
  <si>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</si>
  <si>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</si>
  <si>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</si>
  <si>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</si>
  <si>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</si>
  <si>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</si>
  <si>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</si>
  <si>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</si>
  <si>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</si>
  <si>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</si>
  <si>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</si>
  <si>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</si>
  <si>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</si>
  <si>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</si>
  <si>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</si>
  <si>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</si>
  <si>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</si>
  <si>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</si>
  <si>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</si>
  <si>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</si>
  <si>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</si>
  <si>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</si>
  <si>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</si>
  <si>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</si>
  <si>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</si>
  <si>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</si>
  <si>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</si>
  <si>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</si>
  <si>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</si>
  <si>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</si>
  <si>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</si>
  <si>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</si>
  <si>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</si>
  <si>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</si>
  <si>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</si>
  <si>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</si>
  <si>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</si>
  <si>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</si>
  <si>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</si>
  <si>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</si>
  <si>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</si>
  <si>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</si>
  <si>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</si>
  <si>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</si>
  <si>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</si>
  <si>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</si>
  <si>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</si>
  <si>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</si>
  <si>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</si>
  <si>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</si>
  <si>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</si>
  <si>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</si>
  <si>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</si>
  <si>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</si>
  <si>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</si>
  <si>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</si>
  <si>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</si>
  <si>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</si>
  <si>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</si>
  <si>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</si>
  <si>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</si>
  <si>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</si>
  <si>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</si>
  <si>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</si>
  <si>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</si>
  <si>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</si>
  <si>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</si>
  <si>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</si>
  <si>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</si>
  <si>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</si>
  <si>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</si>
  <si>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</si>
  <si>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</si>
  <si>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</si>
  <si>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</si>
  <si>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</si>
  <si>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</si>
  <si>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</si>
  <si>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</si>
  <si>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</si>
  <si>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</si>
  <si>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</si>
  <si>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</si>
  <si>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</si>
  <si>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</si>
  <si>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</si>
  <si>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</si>
  <si>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</si>
  <si>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</si>
  <si>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</si>
  <si>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</si>
  <si>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</si>
  <si>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</si>
  <si>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</si>
  <si>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</si>
  <si>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</si>
  <si>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</si>
  <si>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</si>
  <si>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</si>
  <si>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</si>
  <si>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</si>
  <si>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</si>
  <si>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</si>
  <si>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</si>
  <si>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</si>
  <si>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</si>
  <si>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</si>
  <si>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</si>
  <si>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</si>
  <si>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</si>
  <si>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</si>
  <si>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</si>
  <si>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</si>
  <si>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</si>
  <si>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</si>
  <si>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</si>
  <si>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</si>
  <si>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</si>
  <si>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</si>
  <si>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</si>
  <si>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</si>
  <si>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</si>
  <si>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</si>
  <si>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</si>
  <si>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</si>
  <si>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</si>
  <si>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</si>
  <si>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</si>
  <si>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</si>
  <si>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</si>
  <si>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</si>
  <si>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</si>
  <si>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</si>
  <si>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</si>
  <si>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</si>
  <si>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</si>
  <si>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</si>
  <si>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</si>
  <si>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</si>
  <si>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</si>
  <si>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</si>
  <si>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</si>
  <si>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</si>
  <si>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</si>
  <si>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</si>
  <si>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</si>
  <si>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</si>
  <si>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</si>
  <si>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</si>
  <si>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</si>
  <si>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</si>
  <si>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</si>
  <si>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</si>
  <si>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</si>
  <si>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</si>
  <si>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</si>
  <si>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</si>
  <si>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</si>
  <si>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</si>
  <si>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</si>
  <si>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</si>
  <si>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</si>
  <si>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</si>
  <si>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</si>
  <si>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</si>
  <si>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</si>
  <si>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</si>
  <si>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</si>
  <si>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</si>
  <si>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</si>
  <si>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</si>
  <si>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</si>
  <si>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</si>
  <si>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</si>
  <si>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</si>
  <si>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</si>
  <si>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</si>
  <si>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</si>
  <si>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</si>
  <si>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</si>
  <si>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</si>
  <si>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</si>
  <si>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</si>
  <si>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</si>
  <si>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</si>
  <si>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</si>
  <si>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</si>
  <si>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</si>
  <si>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</si>
  <si>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</si>
  <si>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</si>
  <si>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</si>
  <si>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</si>
  <si>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</si>
  <si>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</si>
  <si>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</si>
  <si>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</si>
  <si>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</si>
  <si>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</si>
  <si>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</si>
  <si>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</si>
  <si>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</si>
  <si>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</si>
  <si>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</si>
  <si>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</si>
  <si>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</si>
  <si>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</si>
  <si>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</si>
  <si>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</si>
  <si>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</si>
  <si>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</si>
  <si>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</si>
  <si>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</si>
  <si>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</si>
  <si>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</si>
  <si>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</si>
  <si>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</si>
  <si>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</si>
  <si>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</si>
  <si>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</si>
  <si>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</si>
  <si>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</si>
  <si>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</si>
  <si>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</si>
  <si>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</si>
  <si>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</si>
  <si>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</si>
  <si>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</si>
  <si>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</si>
  <si>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</si>
  <si>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</si>
  <si>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</si>
  <si>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</si>
  <si>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</si>
  <si>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</si>
  <si>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</si>
  <si>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</si>
  <si>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</si>
  <si>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</si>
  <si>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</si>
  <si>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</si>
  <si>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</si>
  <si>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</si>
  <si>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</si>
  <si>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</si>
  <si>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</si>
  <si>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</si>
  <si>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</si>
  <si>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</si>
  <si>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</si>
  <si>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</si>
  <si>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</si>
  <si>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</si>
  <si>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</si>
  <si>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</si>
  <si>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</si>
  <si>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</si>
  <si>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</si>
  <si>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</si>
  <si>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</si>
  <si>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</si>
  <si>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</si>
  <si>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</si>
  <si>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</si>
  <si>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</si>
  <si>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</si>
  <si>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</si>
  <si>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</si>
  <si>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</si>
  <si>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</si>
  <si>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</si>
  <si>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</si>
  <si>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</si>
  <si>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</si>
  <si>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</si>
  <si>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</si>
  <si>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</si>
  <si>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</si>
  <si>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</si>
  <si>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</si>
  <si>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</si>
  <si>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</si>
  <si>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</si>
  <si>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</si>
  <si>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</si>
  <si>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</si>
  <si>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</si>
  <si>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</si>
  <si>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</si>
  <si>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</si>
  <si>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</si>
  <si>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</si>
  <si>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</si>
  <si>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</si>
  <si>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</si>
  <si>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</si>
  <si>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</si>
  <si>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</si>
  <si>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</si>
  <si>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</si>
  <si>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</si>
  <si>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</si>
  <si>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</si>
  <si>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</si>
  <si>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</si>
  <si>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</si>
  <si>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</si>
  <si>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</si>
  <si>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</si>
  <si>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</si>
  <si>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</si>
  <si>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</si>
  <si>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</si>
  <si>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</si>
  <si>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</si>
  <si>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</si>
  <si>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</si>
  <si>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</si>
  <si>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</si>
  <si>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</si>
  <si>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</si>
  <si>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</si>
  <si>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</si>
  <si>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</si>
  <si>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</si>
  <si>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</si>
  <si>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</si>
  <si>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</si>
  <si>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</si>
  <si>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</si>
  <si>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</si>
  <si>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</si>
  <si>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</si>
  <si>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</si>
  <si>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</si>
  <si>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</si>
  <si>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</si>
  <si>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</si>
  <si>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</si>
  <si>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</si>
  <si>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</si>
  <si>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</si>
  <si>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</si>
  <si>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</si>
  <si>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</si>
  <si>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</si>
  <si>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</si>
  <si>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</si>
  <si>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</si>
  <si>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</si>
  <si>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</si>
  <si>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</si>
  <si>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</si>
  <si>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</si>
  <si>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</si>
  <si>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</si>
  <si>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</si>
  <si>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</si>
  <si>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</si>
  <si>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</si>
  <si>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</si>
  <si>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</si>
  <si>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</si>
  <si>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</si>
  <si>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</si>
  <si>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</si>
  <si>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</si>
  <si>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</si>
  <si>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</si>
  <si>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</si>
  <si>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</si>
  <si>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</si>
  <si>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</si>
  <si>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</si>
  <si>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</si>
  <si>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</si>
  <si>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</si>
  <si>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</si>
  <si>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</si>
  <si>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</si>
  <si>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</si>
  <si>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</si>
  <si>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</si>
  <si>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</si>
  <si>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</si>
  <si>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</si>
  <si>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</si>
  <si>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</si>
  <si>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</si>
  <si>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</si>
  <si>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</si>
  <si>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</si>
  <si>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</si>
  <si>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</si>
  <si>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</si>
  <si>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</si>
  <si>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</si>
  <si>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</si>
  <si>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</si>
  <si>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</si>
  <si>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</si>
  <si>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</si>
  <si>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</si>
  <si>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</si>
  <si>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</si>
  <si>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</si>
  <si>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</si>
  <si>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</si>
  <si>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</si>
  <si>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</si>
  <si>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</si>
  <si>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</si>
  <si>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</si>
  <si>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</si>
  <si>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</si>
  <si>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</si>
  <si>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</si>
  <si>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</si>
  <si>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</si>
  <si>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</si>
  <si>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</si>
  <si>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</si>
  <si>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</si>
  <si>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</si>
  <si>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</si>
  <si>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</si>
  <si>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</si>
  <si>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</si>
  <si>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</si>
  <si>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</si>
  <si>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</si>
  <si>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</si>
  <si>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</si>
  <si>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</si>
  <si>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</si>
  <si>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</si>
  <si>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</si>
  <si>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</si>
  <si>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</si>
  <si>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</si>
  <si>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</si>
  <si>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</si>
  <si>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</si>
  <si>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</si>
  <si>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</si>
  <si>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</si>
  <si>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</si>
  <si>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</si>
  <si>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</si>
  <si>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</si>
  <si>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</si>
  <si>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</si>
  <si>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</si>
  <si>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</si>
  <si>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</si>
  <si>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</si>
  <si>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</si>
  <si>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</si>
  <si>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</si>
  <si>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</si>
  <si>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</si>
  <si>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</si>
  <si>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</si>
  <si>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</si>
  <si>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</si>
  <si>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</si>
  <si>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</si>
  <si>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</si>
  <si>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</si>
  <si>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</si>
  <si>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</si>
  <si>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</si>
  <si>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</si>
  <si>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</si>
  <si>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</si>
  <si>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</si>
  <si>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</si>
  <si>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</si>
  <si>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</si>
  <si>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</si>
  <si>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</si>
  <si>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</si>
  <si>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</si>
  <si>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</si>
  <si>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</si>
  <si>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</si>
  <si>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</si>
  <si>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</si>
  <si>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</si>
  <si>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</si>
  <si>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</si>
  <si>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</si>
  <si>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</si>
  <si>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</si>
  <si>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</si>
  <si>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</si>
  <si>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</si>
  <si>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</si>
  <si>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</si>
  <si>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</si>
  <si>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</si>
  <si>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</si>
  <si>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</si>
  <si>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</si>
  <si>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</si>
  <si>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</si>
  <si>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</si>
  <si>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</si>
  <si>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</si>
  <si>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</si>
  <si>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</si>
  <si>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</si>
  <si>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</si>
  <si>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</si>
  <si>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</si>
  <si>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</si>
  <si>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</si>
  <si>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</si>
  <si>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</si>
  <si>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</si>
  <si>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</si>
  <si>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</si>
  <si>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</si>
  <si>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</si>
  <si>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</si>
  <si>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</si>
  <si>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</si>
  <si>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</si>
  <si>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</si>
  <si>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</si>
  <si>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</si>
  <si>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</si>
  <si>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</si>
  <si>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</si>
  <si>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</si>
  <si>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</si>
  <si>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</si>
  <si>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</si>
  <si>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</si>
  <si>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</si>
  <si>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</si>
  <si>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</si>
  <si>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</si>
  <si>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</si>
  <si>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</si>
  <si>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</si>
  <si>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</si>
  <si>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</si>
  <si>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</si>
  <si>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</si>
  <si>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</si>
  <si>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</si>
  <si>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</si>
  <si>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</si>
  <si>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</si>
  <si>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</si>
  <si>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</si>
  <si>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</si>
  <si>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</si>
  <si>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</si>
  <si>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</si>
  <si>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</si>
  <si>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</si>
  <si>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</si>
  <si>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</si>
  <si>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</si>
  <si>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</si>
  <si>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</si>
  <si>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</si>
  <si>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</si>
  <si>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</si>
  <si>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</si>
  <si>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</si>
  <si>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</si>
  <si>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</si>
  <si>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</si>
  <si>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</si>
  <si>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</si>
  <si>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</si>
  <si>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</si>
  <si>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</si>
  <si>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</si>
  <si>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</si>
  <si>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</si>
  <si>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</si>
  <si>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</si>
  <si>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</si>
  <si>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</si>
  <si>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</si>
  <si>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</si>
  <si>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</si>
  <si>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</si>
  <si>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</si>
  <si>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</si>
  <si>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</si>
  <si>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</si>
  <si>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</si>
  <si>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</si>
  <si>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</si>
  <si>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</si>
  <si>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</si>
  <si>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</si>
  <si>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</si>
  <si>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</si>
  <si>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</si>
  <si>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</si>
  <si>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</si>
  <si>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</si>
  <si>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</si>
  <si>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</si>
  <si>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</si>
  <si>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</si>
  <si>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</si>
  <si>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</si>
  <si>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</si>
  <si>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</si>
  <si>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</si>
  <si>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</si>
  <si>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</si>
  <si>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</si>
  <si>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</si>
  <si>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</si>
  <si>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</si>
  <si>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</si>
  <si>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</si>
  <si>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</si>
  <si>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</si>
  <si>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</si>
  <si>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</si>
  <si>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</si>
  <si>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</si>
  <si>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</si>
  <si>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</si>
  <si>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</si>
  <si>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</si>
  <si>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</si>
  <si>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</si>
  <si>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</si>
  <si>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</si>
  <si>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</si>
  <si>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</si>
  <si>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</si>
  <si>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</si>
  <si>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</si>
  <si>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</si>
  <si>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</si>
  <si>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</si>
  <si>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</si>
  <si>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</si>
  <si>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</si>
  <si>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</si>
  <si>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</si>
  <si>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</si>
  <si>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</si>
  <si>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</si>
  <si>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</si>
  <si>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</si>
  <si>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</si>
  <si>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</si>
  <si>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</si>
  <si>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</si>
  <si>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</si>
  <si>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</si>
  <si>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</si>
  <si>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</si>
  <si>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</si>
  <si>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</si>
  <si>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</si>
  <si>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</si>
  <si>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</si>
  <si>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</si>
  <si>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</si>
  <si>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</si>
  <si>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</si>
  <si>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</si>
  <si>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</si>
  <si>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</si>
  <si>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</si>
  <si>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</si>
  <si>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</si>
  <si>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</si>
  <si>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</si>
  <si>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</si>
  <si>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</si>
  <si>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</si>
  <si>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</si>
  <si>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</si>
  <si>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</si>
  <si>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</si>
  <si>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</si>
  <si>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</si>
  <si>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</si>
  <si>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</si>
  <si>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</si>
  <si>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</si>
  <si>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</si>
  <si>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</si>
  <si>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</si>
  <si>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</si>
  <si>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</si>
  <si>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</si>
  <si>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</si>
  <si>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</si>
  <si>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</si>
  <si>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</si>
  <si>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</si>
  <si>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</si>
  <si>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</si>
  <si>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</si>
  <si>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</si>
  <si>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</si>
  <si>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</si>
  <si>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</si>
  <si>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</si>
  <si>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</si>
  <si>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</si>
  <si>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</si>
  <si>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</si>
  <si>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</si>
  <si>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</si>
  <si>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</si>
  <si>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</si>
  <si>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</si>
  <si>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</si>
  <si>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</si>
  <si>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</si>
  <si>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</si>
  <si>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</si>
  <si>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</si>
  <si>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</si>
  <si>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</si>
  <si>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</si>
  <si>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</si>
  <si>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</si>
  <si>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</si>
  <si>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</si>
  <si>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</si>
  <si>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</si>
  <si>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</si>
  <si>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</si>
  <si>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</si>
  <si>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</si>
  <si>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</si>
  <si>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</si>
  <si>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</si>
  <si>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</si>
  <si>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</si>
  <si>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</si>
  <si>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</si>
  <si>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</si>
  <si>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</si>
  <si>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</si>
  <si>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</si>
  <si>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</si>
  <si>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</si>
  <si>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</si>
  <si>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</si>
  <si>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</si>
  <si>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</si>
  <si>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</si>
  <si>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</si>
  <si>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</si>
  <si>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</si>
  <si>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</si>
  <si>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</si>
  <si>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</si>
  <si>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</si>
  <si>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</si>
  <si>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</si>
  <si>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</si>
  <si>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</si>
  <si>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</si>
  <si>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</si>
  <si>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</si>
  <si>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</si>
  <si>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</si>
  <si>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</si>
  <si>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</si>
  <si>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</si>
  <si>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</si>
  <si>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</si>
  <si>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</si>
  <si>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</si>
  <si>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</si>
  <si>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</si>
  <si>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</si>
  <si>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</si>
  <si>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</si>
  <si>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</si>
  <si>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</si>
  <si>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</si>
  <si>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</si>
  <si>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</si>
  <si>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</si>
  <si>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</si>
  <si>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</si>
  <si>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</si>
  <si>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</si>
  <si>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</si>
  <si>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</si>
  <si>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</si>
  <si>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</si>
  <si>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</si>
  <si>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</si>
  <si>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</si>
  <si>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</si>
  <si>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</si>
  <si>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</si>
  <si>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</si>
  <si>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</si>
  <si>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</si>
  <si>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</si>
  <si>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</si>
  <si>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</si>
  <si>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</si>
  <si>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</si>
  <si>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</si>
  <si>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</si>
  <si>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</si>
  <si>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</si>
  <si>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</si>
  <si>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</si>
  <si>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</si>
  <si>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</si>
  <si>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</si>
  <si>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</si>
  <si>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</si>
  <si>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</si>
  <si>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</si>
  <si>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</si>
  <si>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</si>
  <si>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</si>
  <si>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</si>
  <si>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</si>
  <si>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</si>
  <si>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</si>
  <si>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</si>
  <si>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</si>
  <si>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</si>
  <si>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</si>
  <si>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</si>
  <si>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</si>
  <si>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</si>
  <si>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</si>
  <si>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</si>
  <si>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</si>
  <si>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</si>
  <si>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</si>
  <si>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</si>
  <si>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</si>
  <si>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</si>
  <si>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</si>
  <si>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</si>
  <si>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</si>
  <si>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</si>
  <si>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</si>
  <si>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</si>
  <si>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</si>
  <si>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</si>
  <si>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</si>
  <si>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</si>
  <si>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</si>
  <si>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</si>
  <si>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</si>
  <si>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</si>
  <si>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</si>
  <si>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</si>
  <si>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</si>
  <si>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</si>
  <si>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</si>
  <si>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</si>
  <si>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</si>
  <si>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</si>
  <si>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</si>
  <si>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</si>
  <si>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</si>
  <si>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</si>
  <si>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</si>
  <si>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</si>
  <si>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</si>
  <si>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</si>
  <si>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</si>
  <si>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</si>
  <si>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</si>
  <si>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</si>
  <si>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</si>
  <si>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</si>
  <si>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</si>
  <si>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</si>
  <si>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</si>
  <si>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</si>
  <si>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</si>
  <si>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</si>
  <si>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</si>
  <si>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</si>
  <si>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</si>
  <si>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</si>
  <si>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</si>
  <si>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</si>
  <si>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</si>
  <si>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</si>
  <si>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</si>
  <si>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</si>
  <si>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</si>
  <si>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</si>
  <si>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</si>
  <si>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</si>
  <si>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</si>
  <si>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</si>
  <si>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</si>
  <si>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</si>
  <si>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</si>
  <si>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</si>
  <si>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</si>
  <si>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</si>
  <si>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</si>
  <si>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</si>
  <si>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</si>
  <si>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</si>
  <si>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</si>
  <si>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</si>
  <si>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</si>
  <si>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</si>
  <si>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</si>
  <si>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</si>
  <si>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</si>
  <si>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</si>
  <si>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</si>
  <si>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</si>
  <si>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</si>
  <si>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</si>
  <si>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</si>
  <si>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</si>
  <si>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</si>
  <si>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</si>
  <si>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</si>
  <si>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</si>
  <si>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</si>
  <si>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</si>
  <si>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</si>
  <si>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</si>
  <si>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</si>
  <si>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</si>
  <si>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</si>
  <si>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</si>
  <si>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</si>
  <si>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</si>
  <si>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</si>
  <si>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</si>
  <si>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</si>
  <si>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</si>
  <si>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</si>
  <si>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</si>
  <si>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</si>
  <si>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</si>
  <si>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</si>
  <si>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</si>
  <si>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</si>
  <si>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</si>
  <si>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</si>
  <si>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</si>
  <si>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</si>
  <si>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</si>
  <si>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</si>
  <si>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</si>
  <si>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</si>
  <si>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</si>
  <si>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</si>
  <si>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</si>
  <si>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</si>
  <si>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</si>
  <si>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</si>
  <si>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</si>
  <si>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</si>
  <si>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</si>
  <si>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</si>
  <si>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</si>
  <si>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</si>
  <si>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</si>
  <si>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</si>
  <si>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</si>
  <si>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</si>
  <si>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</si>
  <si>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</si>
  <si>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</si>
  <si>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</si>
  <si>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</si>
  <si>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</si>
  <si>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</si>
  <si>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</si>
  <si>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</si>
  <si>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</si>
  <si>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</si>
  <si>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</si>
  <si>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</si>
  <si>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</si>
  <si>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</si>
  <si>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</si>
  <si>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</si>
  <si>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</si>
  <si>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</si>
  <si>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</si>
  <si>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</si>
  <si>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</si>
  <si>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</si>
  <si>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</si>
  <si>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</si>
  <si>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</si>
  <si>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</si>
  <si>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</si>
  <si>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</si>
  <si>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</si>
  <si>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</si>
  <si>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</si>
  <si>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</si>
  <si>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</si>
  <si>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</si>
  <si>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</si>
  <si>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</si>
  <si>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</si>
  <si>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</si>
  <si>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</si>
  <si>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</si>
  <si>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</si>
  <si>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</si>
  <si>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</si>
  <si>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</si>
  <si>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</si>
  <si>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</si>
  <si>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</si>
  <si>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</si>
  <si>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</si>
  <si>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</si>
  <si>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</si>
  <si>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</si>
  <si>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</si>
  <si>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</si>
  <si>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</si>
  <si>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</si>
  <si>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</si>
  <si>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</si>
  <si>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</si>
  <si>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</si>
  <si>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</si>
  <si>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</si>
  <si>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</si>
  <si>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</si>
  <si>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</si>
  <si>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</si>
  <si>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</si>
  <si>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</si>
  <si>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</si>
  <si>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</si>
  <si>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</si>
  <si>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</si>
  <si>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</si>
  <si>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</si>
  <si>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</si>
  <si>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</si>
  <si>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</si>
  <si>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</si>
  <si>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</si>
  <si>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</si>
  <si>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</si>
  <si>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</si>
  <si>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</si>
  <si>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</si>
  <si>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</si>
  <si>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</si>
  <si>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</si>
  <si>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</si>
  <si>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</si>
  <si>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</si>
  <si>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</si>
  <si>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</si>
  <si>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</si>
  <si>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</si>
  <si>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</si>
  <si>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</si>
  <si>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</si>
  <si>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</si>
  <si>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</si>
  <si>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</si>
  <si>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</si>
  <si>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</si>
  <si>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</si>
  <si>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</si>
  <si>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</si>
  <si>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</si>
  <si>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</si>
  <si>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</si>
  <si>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</si>
  <si>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</si>
  <si>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</si>
  <si>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</si>
  <si>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</si>
  <si>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</si>
  <si>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</si>
  <si>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</si>
  <si>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</si>
  <si>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</si>
  <si>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</si>
  <si>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</si>
  <si>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</si>
  <si>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</si>
  <si>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</si>
  <si>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</si>
  <si>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</si>
  <si>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</si>
  <si>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</si>
  <si>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</si>
  <si>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</si>
  <si>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</si>
  <si>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</si>
  <si>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</si>
  <si>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</si>
  <si>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</si>
  <si>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</si>
  <si>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</si>
  <si>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</si>
  <si>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</si>
  <si>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</si>
  <si>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</si>
  <si>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</si>
  <si>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</si>
  <si>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</si>
  <si>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</si>
  <si>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</si>
  <si>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</si>
  <si>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</si>
  <si>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</si>
  <si>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</si>
  <si>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</si>
  <si>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</si>
  <si>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</si>
  <si>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</si>
  <si>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</si>
  <si>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</si>
  <si>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</si>
  <si>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</si>
  <si>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</si>
  <si>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</si>
  <si>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</si>
  <si>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</si>
  <si>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</si>
  <si>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</si>
  <si>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</si>
  <si>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</si>
  <si>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</si>
  <si>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</si>
  <si>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</si>
  <si>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</si>
  <si>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</si>
  <si>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</si>
  <si>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</si>
  <si>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</si>
  <si>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</si>
  <si>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</si>
  <si>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</si>
  <si>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</si>
  <si>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</si>
  <si>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</si>
  <si>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</si>
  <si>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</si>
  <si>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</si>
  <si>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</si>
  <si>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</si>
  <si>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</si>
  <si>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</si>
  <si>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</si>
  <si>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</si>
  <si>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</si>
  <si>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</si>
  <si>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</si>
  <si>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</si>
  <si>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</si>
  <si>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</si>
  <si>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</si>
  <si>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</si>
  <si>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</si>
  <si>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</si>
  <si>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</si>
  <si>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</si>
  <si>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</si>
  <si>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</si>
  <si>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</si>
  <si>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</si>
  <si>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</si>
  <si>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</si>
  <si>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</si>
  <si>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</si>
  <si>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</si>
  <si>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</si>
  <si>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</si>
  <si>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</si>
  <si>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</si>
  <si>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</si>
  <si>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</si>
  <si>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</si>
  <si>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</si>
  <si>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</si>
  <si>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</si>
  <si>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</si>
  <si>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</si>
  <si>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</si>
  <si>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</si>
  <si>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</si>
  <si>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</si>
  <si>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</si>
  <si>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</si>
  <si>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</si>
  <si>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</si>
  <si>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</si>
  <si>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</si>
  <si>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</si>
  <si>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</si>
  <si>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</si>
  <si>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</si>
  <si>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</si>
  <si>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</si>
  <si>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</si>
  <si>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</si>
  <si>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</si>
  <si>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</si>
  <si>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</si>
  <si>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</si>
  <si>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</si>
  <si>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</si>
  <si>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</si>
  <si>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</si>
  <si>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</si>
  <si>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</si>
  <si>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</si>
  <si>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</si>
  <si>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</si>
  <si>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</si>
  <si>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</si>
  <si>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</si>
  <si>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</si>
  <si>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</si>
  <si>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</si>
  <si>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</si>
  <si>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</si>
  <si>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</si>
  <si>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</si>
  <si>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</si>
  <si>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</si>
  <si>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</si>
  <si>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</si>
  <si>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</si>
  <si>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</si>
  <si>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</si>
  <si>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</si>
  <si>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</si>
  <si>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</si>
  <si>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</si>
  <si>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</si>
  <si>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</si>
  <si>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</si>
  <si>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</si>
  <si>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</si>
  <si>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</si>
  <si>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</si>
  <si>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</si>
  <si>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</si>
  <si>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</si>
  <si>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</si>
  <si>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</si>
  <si>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</si>
  <si>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</si>
  <si>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</si>
  <si>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</si>
  <si>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</si>
  <si>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</si>
  <si>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</si>
  <si>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</si>
  <si>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</si>
  <si>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</si>
  <si>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</si>
  <si>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</si>
  <si>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</si>
  <si>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</si>
  <si>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</si>
  <si>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</si>
  <si>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</si>
  <si>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</si>
  <si>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</si>
  <si>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</si>
  <si>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</si>
  <si>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</si>
  <si>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</si>
  <si>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</si>
  <si>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</si>
  <si>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</si>
  <si>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</si>
  <si>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</si>
  <si>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</si>
  <si>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</si>
  <si>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</si>
  <si>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</si>
  <si>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</si>
  <si>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</si>
  <si>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</si>
  <si>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</si>
  <si>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</si>
  <si>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</si>
  <si>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</si>
  <si>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</si>
  <si>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</si>
  <si>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</si>
  <si>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</si>
  <si>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</si>
  <si>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</si>
  <si>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</si>
  <si>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</si>
  <si>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</si>
  <si>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</si>
  <si>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</si>
  <si>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</si>
  <si>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</si>
  <si>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</si>
  <si>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</si>
  <si>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</si>
  <si>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</si>
  <si>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</si>
  <si>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</si>
  <si>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</si>
  <si>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</si>
  <si>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</si>
  <si>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</si>
  <si>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</si>
  <si>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</si>
  <si>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</si>
  <si>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</si>
  <si>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</si>
  <si>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</si>
  <si>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</si>
  <si>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</si>
  <si>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</si>
  <si>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</si>
  <si>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</si>
  <si>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</si>
  <si>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</si>
  <si>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</si>
  <si>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</si>
  <si>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</si>
  <si>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</si>
  <si>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</si>
  <si>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</si>
  <si>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</si>
  <si>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</si>
  <si>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</si>
  <si>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</si>
  <si>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</si>
  <si>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</si>
  <si>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</si>
  <si>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</si>
  <si>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</si>
  <si>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</si>
  <si>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</si>
  <si>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</si>
  <si>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</si>
  <si>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</si>
  <si>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</si>
  <si>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</si>
  <si>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</si>
  <si>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</si>
  <si>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</si>
  <si>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</si>
  <si>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</si>
  <si>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</si>
  <si>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</si>
  <si>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</si>
  <si>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</si>
  <si>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</si>
  <si>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</si>
  <si>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</si>
  <si>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</si>
  <si>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</si>
  <si>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</si>
  <si>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</si>
  <si>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</si>
  <si>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</si>
  <si>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</si>
  <si>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</si>
  <si>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</si>
  <si>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</si>
  <si>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</si>
  <si>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</si>
  <si>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</si>
  <si>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</si>
  <si>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</si>
  <si>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</si>
  <si>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</si>
  <si>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</si>
  <si>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</si>
  <si>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</si>
  <si>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</si>
  <si>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</si>
  <si>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</si>
  <si>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</si>
  <si>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</si>
  <si>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</si>
  <si>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</si>
  <si>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</si>
  <si>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</si>
  <si>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</si>
  <si>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</si>
  <si>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</si>
  <si>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</si>
  <si>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</si>
  <si>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</si>
  <si>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</si>
  <si>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</si>
  <si>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</si>
  <si>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</si>
  <si>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</si>
  <si>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</si>
  <si>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</si>
  <si>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</si>
  <si>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</si>
  <si>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</si>
  <si>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</si>
  <si>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</si>
  <si>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</si>
  <si>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</si>
  <si>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</si>
  <si>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</si>
  <si>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</si>
  <si>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</si>
  <si>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</si>
  <si>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</si>
  <si>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</si>
  <si>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</si>
  <si>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</si>
  <si>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</si>
  <si>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</si>
  <si>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</si>
  <si>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</si>
  <si>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</si>
  <si>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</si>
  <si>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</si>
  <si>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</si>
  <si>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</si>
  <si>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</si>
  <si>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</si>
  <si>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</si>
  <si>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</si>
  <si>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</si>
  <si>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</si>
  <si>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</si>
  <si>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</si>
  <si>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</si>
  <si>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</si>
  <si>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</si>
  <si>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</si>
  <si>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</si>
  <si>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</si>
  <si>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</si>
  <si>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</si>
  <si>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</si>
  <si>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</si>
  <si>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</si>
  <si>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</si>
  <si>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</si>
  <si>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</si>
  <si>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</si>
  <si>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</si>
  <si>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</si>
  <si>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</si>
  <si>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</si>
  <si>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</si>
  <si>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</si>
  <si>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</si>
  <si>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</si>
  <si>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</si>
  <si>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</si>
  <si>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</si>
  <si>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</si>
  <si>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</si>
  <si>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</si>
  <si>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</si>
  <si>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</si>
  <si>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</si>
  <si>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</si>
  <si>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</si>
  <si>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</si>
  <si>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</si>
  <si>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</si>
  <si>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</si>
  <si>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</si>
  <si>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</si>
  <si>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</si>
  <si>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</si>
  <si>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</si>
  <si>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</si>
  <si>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</si>
  <si>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</si>
  <si>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</si>
  <si>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</si>
  <si>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</si>
  <si>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</si>
  <si>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</si>
  <si>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</si>
  <si>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</si>
  <si>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</si>
  <si>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</si>
  <si>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</si>
  <si>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</si>
  <si>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</si>
  <si>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</si>
  <si>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</si>
  <si>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</si>
  <si>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</si>
  <si>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</si>
  <si>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</si>
  <si>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</si>
  <si>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</si>
  <si>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</si>
  <si>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</si>
  <si>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</si>
  <si>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</si>
  <si>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</si>
  <si>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</si>
  <si>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</si>
  <si>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</si>
  <si>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</si>
  <si>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</si>
  <si>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</si>
  <si>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</si>
  <si>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</si>
  <si>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</si>
  <si>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</si>
  <si>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</si>
  <si>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</si>
  <si>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</si>
  <si>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</si>
  <si>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</si>
  <si>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</si>
  <si>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</si>
  <si>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</si>
  <si>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</si>
  <si>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</si>
  <si>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</si>
  <si>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</si>
  <si>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</si>
  <si>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</si>
  <si>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</si>
  <si>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</si>
  <si>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</si>
  <si>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</si>
  <si>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</si>
  <si>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</si>
  <si>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</si>
  <si>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</si>
  <si>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</si>
  <si>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</si>
  <si>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</si>
  <si>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</si>
  <si>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</si>
  <si>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</si>
  <si>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</si>
  <si>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</si>
  <si>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</si>
  <si>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</si>
  <si>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</si>
  <si>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</si>
  <si>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</si>
  <si>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</si>
  <si>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</si>
  <si>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</si>
  <si>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</si>
  <si>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</si>
  <si>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</si>
  <si>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</si>
  <si>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</si>
  <si>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</si>
  <si>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</si>
  <si>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</si>
  <si>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</si>
  <si>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</si>
  <si>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</si>
  <si>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</si>
  <si>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</si>
  <si>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</si>
  <si>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</si>
  <si>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</si>
  <si>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</si>
  <si>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</si>
  <si>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</si>
  <si>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</si>
  <si>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</si>
  <si>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</si>
  <si>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</si>
  <si>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</si>
  <si>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</si>
  <si>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</si>
  <si>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</si>
  <si>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</si>
  <si>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</si>
  <si>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</si>
  <si>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</si>
  <si>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</si>
  <si>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</si>
  <si>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</si>
  <si>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</si>
  <si>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</si>
  <si>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</si>
  <si>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</si>
  <si>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</si>
  <si>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</si>
  <si>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</si>
  <si>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</si>
  <si>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</si>
  <si>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</si>
  <si>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</si>
  <si>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</si>
  <si>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</si>
  <si>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</si>
  <si>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</si>
  <si>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</si>
  <si>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</si>
  <si>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</si>
  <si>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</si>
  <si>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</si>
  <si>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</si>
  <si>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</si>
  <si>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</si>
  <si>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</si>
  <si>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</si>
  <si>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</si>
  <si>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</si>
  <si>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</si>
  <si>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</si>
  <si>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</si>
  <si>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</si>
  <si>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</si>
  <si>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</si>
  <si>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</si>
  <si>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</si>
  <si>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</si>
  <si>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</si>
  <si>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</si>
  <si>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</si>
  <si>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</si>
  <si>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</si>
  <si>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</si>
  <si>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</si>
  <si>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</si>
  <si>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</si>
  <si>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</si>
  <si>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</si>
  <si>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</si>
  <si>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</si>
  <si>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</si>
  <si>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</si>
  <si>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</si>
  <si>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</si>
  <si>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</si>
  <si>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</si>
  <si>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</si>
  <si>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</si>
  <si>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</si>
  <si>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</si>
  <si>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</si>
  <si>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</si>
  <si>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</si>
  <si>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</si>
  <si>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</si>
  <si>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</si>
  <si>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</si>
  <si>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</si>
  <si>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</si>
  <si>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</si>
  <si>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</si>
  <si>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</si>
  <si>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</si>
  <si>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</si>
  <si>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</si>
  <si>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</si>
  <si>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</si>
  <si>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</si>
  <si>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</si>
  <si>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</si>
  <si>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</si>
  <si>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</si>
  <si>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</si>
  <si>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</si>
  <si>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</si>
  <si>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</si>
  <si>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</si>
  <si>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</si>
  <si>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</si>
  <si>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</si>
  <si>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</si>
  <si>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</si>
  <si>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</si>
  <si>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</si>
  <si>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</si>
  <si>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</si>
  <si>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</si>
  <si>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</si>
  <si>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</si>
  <si>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</si>
  <si>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</si>
  <si>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</si>
  <si>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</si>
  <si>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</si>
  <si>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</si>
  <si>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</si>
  <si>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</si>
  <si>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</si>
  <si>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</si>
  <si>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</si>
  <si>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</si>
  <si>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</si>
  <si>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</si>
  <si>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</si>
  <si>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</si>
  <si>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</si>
  <si>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</si>
  <si>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</si>
  <si>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</si>
  <si>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</si>
  <si>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</si>
  <si>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</si>
  <si>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</si>
  <si>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</si>
  <si>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</si>
  <si>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</si>
  <si>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</si>
  <si>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</si>
  <si>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</si>
  <si>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</si>
  <si>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</si>
  <si>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</si>
  <si>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</si>
  <si>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</si>
  <si>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</si>
  <si>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</si>
  <si>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</si>
  <si>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</si>
  <si>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</si>
  <si>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</si>
  <si>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</si>
  <si>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</si>
  <si>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</si>
  <si>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</si>
  <si>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</si>
  <si>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</si>
  <si>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</si>
  <si>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</si>
  <si>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</si>
  <si>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</si>
  <si>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</si>
  <si>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</si>
  <si>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</si>
  <si>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</si>
  <si>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</si>
  <si>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</si>
  <si>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</si>
  <si>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</si>
  <si>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</si>
  <si>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</si>
  <si>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</si>
  <si>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</si>
  <si>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</si>
  <si>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</si>
  <si>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</si>
  <si>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</si>
  <si>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</si>
  <si>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</si>
  <si>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</si>
  <si>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</si>
  <si>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</si>
  <si>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</si>
  <si>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</si>
  <si>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</si>
  <si>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</si>
  <si>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</si>
  <si>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</si>
  <si>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</si>
  <si>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</si>
  <si>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</si>
  <si>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</si>
  <si>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</si>
  <si>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</si>
  <si>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</si>
  <si>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</si>
  <si>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</si>
  <si>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</si>
  <si>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</si>
  <si>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</si>
  <si>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</si>
  <si>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</si>
  <si>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</si>
  <si>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</si>
  <si>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</si>
  <si>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</si>
  <si>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</si>
  <si>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</si>
  <si>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</si>
  <si>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</si>
  <si>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</si>
  <si>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</si>
  <si>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</si>
  <si>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</si>
  <si>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</si>
  <si>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</si>
  <si>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</si>
  <si>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</si>
  <si>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</si>
  <si>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</si>
  <si>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</si>
  <si>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</si>
  <si>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</si>
  <si>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</si>
  <si>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</si>
  <si>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</si>
  <si>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</si>
  <si>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</si>
  <si>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</si>
  <si>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</si>
  <si>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</si>
  <si>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</si>
  <si>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</si>
  <si>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</si>
  <si>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</si>
  <si>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</si>
  <si>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</si>
  <si>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</si>
  <si>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</si>
  <si>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</si>
  <si>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</si>
  <si>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</si>
  <si>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</si>
  <si>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</si>
  <si>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</si>
  <si>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</si>
  <si>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</si>
  <si>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</si>
  <si>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</si>
  <si>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</si>
  <si>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</si>
  <si>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</si>
  <si>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</si>
  <si>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</si>
  <si>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</si>
  <si>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</si>
  <si>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</si>
  <si>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</si>
  <si>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</si>
  <si>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</si>
  <si>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</si>
  <si>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</si>
  <si>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</si>
  <si>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</si>
  <si>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</si>
  <si>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</si>
  <si>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</si>
  <si>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</si>
  <si>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</si>
  <si>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</si>
  <si>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</si>
  <si>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</si>
  <si>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</si>
  <si>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</si>
  <si>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</si>
  <si>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</si>
  <si>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</si>
  <si>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</si>
  <si>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</si>
  <si>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</si>
  <si>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</si>
  <si>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</si>
  <si>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</si>
  <si>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</si>
  <si>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</si>
  <si>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</si>
  <si>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</si>
  <si>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</si>
  <si>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</si>
  <si>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</si>
  <si>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</si>
  <si>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</si>
  <si>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</si>
  <si>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</si>
  <si>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</si>
  <si>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</si>
  <si>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</si>
  <si>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</si>
  <si>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</si>
  <si>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</si>
  <si>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</si>
  <si>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</si>
  <si>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</si>
  <si>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</si>
  <si>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</si>
  <si>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</si>
  <si>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</si>
  <si>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</si>
  <si>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</si>
  <si>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</si>
  <si>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</si>
  <si>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</si>
  <si>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</si>
  <si>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</si>
  <si>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</si>
  <si>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</si>
  <si>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</si>
  <si>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</si>
  <si>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</si>
  <si>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</si>
  <si>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</si>
  <si>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</si>
  <si>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</si>
  <si>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</si>
  <si>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</si>
  <si>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</si>
  <si>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</si>
  <si>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</si>
  <si>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</si>
  <si>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</si>
  <si>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</si>
  <si>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</si>
  <si>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</si>
  <si>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</si>
  <si>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</si>
  <si>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</si>
  <si>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</si>
  <si>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</si>
  <si>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</si>
  <si>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</si>
  <si>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</si>
  <si>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</si>
  <si>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</si>
  <si>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</si>
  <si>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</si>
  <si>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</si>
  <si>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</si>
  <si>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</si>
  <si>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</si>
  <si>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</si>
  <si>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</si>
  <si>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</si>
  <si>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</si>
  <si>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</si>
  <si>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</si>
  <si>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</si>
  <si>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</si>
  <si>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</si>
  <si>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</si>
  <si>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</si>
  <si>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</si>
  <si>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</si>
  <si>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</si>
  <si>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</si>
  <si>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</si>
  <si>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</si>
  <si>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</si>
  <si>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</si>
  <si>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</si>
  <si>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</si>
  <si>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</si>
  <si>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</si>
  <si>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</si>
  <si>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</si>
  <si>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</si>
  <si>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</si>
  <si>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</si>
  <si>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</si>
  <si>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</si>
  <si>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</si>
  <si>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</si>
  <si>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</si>
  <si>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</si>
  <si>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</si>
  <si>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</si>
  <si>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</si>
  <si>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</si>
  <si>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</si>
  <si>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</si>
  <si>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</si>
  <si>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</si>
  <si>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</si>
  <si>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</si>
  <si>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</si>
  <si>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</si>
  <si>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</si>
  <si>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</si>
  <si>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</si>
  <si>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</si>
  <si>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</si>
  <si>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</si>
  <si>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</si>
  <si>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</si>
  <si>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</si>
  <si>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</si>
  <si>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</si>
  <si>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</si>
  <si>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</si>
  <si>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</si>
  <si>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</si>
  <si>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</si>
  <si>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</si>
  <si>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</si>
  <si>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</si>
  <si>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</si>
  <si>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</si>
  <si>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</si>
  <si>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</si>
  <si>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</si>
  <si>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</si>
  <si>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</si>
  <si>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</si>
  <si>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</si>
  <si>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</si>
  <si>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</si>
  <si>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</si>
  <si>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</si>
  <si>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</si>
  <si>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</si>
  <si>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</si>
  <si>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</si>
  <si>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</si>
  <si>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</si>
  <si>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</si>
  <si>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</si>
  <si>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</si>
  <si>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</si>
  <si>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</si>
  <si>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</si>
  <si>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</si>
  <si>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</si>
  <si>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</si>
  <si>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</si>
  <si>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</si>
  <si>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</si>
  <si>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</si>
  <si>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</si>
  <si>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</si>
  <si>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</si>
  <si>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</si>
  <si>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</si>
  <si>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</si>
  <si>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</si>
  <si>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</si>
  <si>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</si>
  <si>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</si>
  <si>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</si>
  <si>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</si>
  <si>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</si>
  <si>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</si>
  <si>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</si>
  <si>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</si>
  <si>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</si>
  <si>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</si>
  <si>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</si>
  <si>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</si>
  <si>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</si>
  <si>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</si>
  <si>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</si>
  <si>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</si>
  <si>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</si>
  <si>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</si>
  <si>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</si>
  <si>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</si>
  <si>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</si>
  <si>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</si>
  <si>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</si>
  <si>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</si>
  <si>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</si>
  <si>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</si>
  <si>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</si>
  <si>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</si>
  <si>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</si>
  <si>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</si>
  <si>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</si>
  <si>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</si>
  <si>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</si>
  <si>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</si>
  <si>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</si>
  <si>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</si>
  <si>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</si>
  <si>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</si>
  <si>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</si>
  <si>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</si>
  <si>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</si>
  <si>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</si>
  <si>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</si>
  <si>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</si>
  <si>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</si>
  <si>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</si>
  <si>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</si>
  <si>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</si>
  <si>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</si>
  <si>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</si>
  <si>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</si>
  <si>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</si>
  <si>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</si>
  <si>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</si>
  <si>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</si>
  <si>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</si>
  <si>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</si>
  <si>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</si>
  <si>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</si>
  <si>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</si>
  <si>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</si>
  <si>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</si>
  <si>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</si>
  <si>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</si>
  <si>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</si>
  <si>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</si>
  <si>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</si>
  <si>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</si>
  <si>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</si>
  <si>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</si>
  <si>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</si>
  <si>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</si>
  <si>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</si>
  <si>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</si>
  <si>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</si>
  <si>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</si>
  <si>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</si>
  <si>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</si>
  <si>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</si>
  <si>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</si>
  <si>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</si>
  <si>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</si>
  <si>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</si>
  <si>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</si>
  <si>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</si>
  <si>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</si>
  <si>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</si>
  <si>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</si>
  <si>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</si>
  <si>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</si>
  <si>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</si>
  <si>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</si>
  <si>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</si>
  <si>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</si>
  <si>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</si>
  <si>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</si>
  <si>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</si>
  <si>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</si>
  <si>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</si>
  <si>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</si>
  <si>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</si>
  <si>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</si>
  <si>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</si>
  <si>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</si>
  <si>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</si>
  <si>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</si>
  <si>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</si>
  <si>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</si>
  <si>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</si>
  <si>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</si>
  <si>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</si>
  <si>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</si>
  <si>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</si>
  <si>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</si>
  <si>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</si>
  <si>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</si>
  <si>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</si>
  <si>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</si>
  <si>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</si>
  <si>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</si>
  <si>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</si>
  <si>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</si>
  <si>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</si>
  <si>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</si>
  <si>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</si>
  <si>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</si>
  <si>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</si>
  <si>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</si>
  <si>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</si>
  <si>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</si>
  <si>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</si>
  <si>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</si>
  <si>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</si>
  <si>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</si>
  <si>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</si>
  <si>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</si>
  <si>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</si>
  <si>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</si>
  <si>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</si>
  <si>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</si>
  <si>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</si>
  <si>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</si>
  <si>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</si>
  <si>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</si>
  <si>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</si>
  <si>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</si>
  <si>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</si>
  <si>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</si>
  <si>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</si>
  <si>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</si>
  <si>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</si>
  <si>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</si>
  <si>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</si>
  <si>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</si>
  <si>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</si>
  <si>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</si>
  <si>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</si>
  <si>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</si>
  <si>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</si>
  <si>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</si>
  <si>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</si>
  <si>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</si>
  <si>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</si>
  <si>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</si>
  <si>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</si>
  <si>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</si>
  <si>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</si>
  <si>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</si>
  <si>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</si>
  <si>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</si>
  <si>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</si>
  <si>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</si>
  <si>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</si>
  <si>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</si>
  <si>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</si>
  <si>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</si>
  <si>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</si>
  <si>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</si>
  <si>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</si>
  <si>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</si>
  <si>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</si>
  <si>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</si>
  <si>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</si>
  <si>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</si>
  <si>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</si>
  <si>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</si>
  <si>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</si>
  <si>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</si>
  <si>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</si>
  <si>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</si>
  <si>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</si>
  <si>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</si>
  <si>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</si>
  <si>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</si>
  <si>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</si>
  <si>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</si>
  <si>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</si>
  <si>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</si>
  <si>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</si>
  <si>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</si>
  <si>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</si>
  <si>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</si>
  <si>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</si>
  <si>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</si>
  <si>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</si>
  <si>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</si>
  <si>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</si>
  <si>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</si>
  <si>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</si>
  <si>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</si>
  <si>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</si>
  <si>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</si>
  <si>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</si>
  <si>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</si>
  <si>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</si>
  <si>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</si>
  <si>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</si>
  <si>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</si>
  <si>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</si>
  <si>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</si>
  <si>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</si>
  <si>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</si>
  <si>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</si>
  <si>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</si>
  <si>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</si>
  <si>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</si>
  <si>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</si>
  <si>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</si>
  <si>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</si>
  <si>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</si>
  <si>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</si>
  <si>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</si>
  <si>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</si>
  <si>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</si>
  <si>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</si>
  <si>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</si>
  <si>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</si>
  <si>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</si>
  <si>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</si>
  <si>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</si>
  <si>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</si>
  <si>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</si>
  <si>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</si>
  <si>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</si>
  <si>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</si>
  <si>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</si>
  <si>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</si>
  <si>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</si>
  <si>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</si>
  <si>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</si>
  <si>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</si>
  <si>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</si>
  <si>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</si>
  <si>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</si>
  <si>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</si>
  <si>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</si>
  <si>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</si>
  <si>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</si>
  <si>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</si>
  <si>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</si>
  <si>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</si>
  <si>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</si>
  <si>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</si>
  <si>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</si>
  <si>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</si>
  <si>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</si>
  <si>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</si>
  <si>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</si>
  <si>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</si>
  <si>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</si>
  <si>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</si>
  <si>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</si>
  <si>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</si>
  <si>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</si>
  <si>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</si>
  <si>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</si>
  <si>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</si>
  <si>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</si>
  <si>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</si>
  <si>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</si>
  <si>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</si>
  <si>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</si>
  <si>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</si>
  <si>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</si>
  <si>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</si>
  <si>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</si>
  <si>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</si>
  <si>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</si>
  <si>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</si>
  <si>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</si>
  <si>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</si>
  <si>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</si>
  <si>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</si>
  <si>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</si>
  <si>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</si>
  <si>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</si>
  <si>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</si>
  <si>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</si>
  <si>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</si>
  <si>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</si>
  <si>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</si>
  <si>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</si>
  <si>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</si>
  <si>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</si>
  <si>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</si>
  <si>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</si>
  <si>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</si>
  <si>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</si>
  <si>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</si>
  <si>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</si>
  <si>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</si>
  <si>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</si>
  <si>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</si>
  <si>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</si>
  <si>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</si>
  <si>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</si>
  <si>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</si>
  <si>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</si>
  <si>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</si>
  <si>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</si>
  <si>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</si>
  <si>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</si>
  <si>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</si>
  <si>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</si>
  <si>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</si>
  <si>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</si>
  <si>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</si>
  <si>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</si>
  <si>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</si>
  <si>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</si>
  <si>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</si>
  <si>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</si>
  <si>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</si>
  <si>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</si>
  <si>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</si>
  <si>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</si>
  <si>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</si>
  <si>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</si>
  <si>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</si>
  <si>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</si>
  <si>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</si>
  <si>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</si>
  <si>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</si>
  <si>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</si>
  <si>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</si>
  <si>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</si>
  <si>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</si>
  <si>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</si>
  <si>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</si>
  <si>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</si>
  <si>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</si>
  <si>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</si>
  <si>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</si>
  <si>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</si>
  <si>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</si>
  <si>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</si>
  <si>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</si>
  <si>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</si>
  <si>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</si>
  <si>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</si>
  <si>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</si>
  <si>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</si>
  <si>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</si>
  <si>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</si>
  <si>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</si>
  <si>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</si>
  <si>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</si>
  <si>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</si>
  <si>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</si>
  <si>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</si>
  <si>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</si>
  <si>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</si>
  <si>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</si>
  <si>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</si>
  <si>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</si>
  <si>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</si>
  <si>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</si>
  <si>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</si>
  <si>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</si>
  <si>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</si>
  <si>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</si>
  <si>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</si>
  <si>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</si>
  <si>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</si>
  <si>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</si>
  <si>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</si>
  <si>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</si>
  <si>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</si>
  <si>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</si>
  <si>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</si>
  <si>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</si>
  <si>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</si>
  <si>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</si>
  <si>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</si>
  <si>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</si>
  <si>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</si>
  <si>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</si>
  <si>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</si>
  <si>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</si>
  <si>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</si>
  <si>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</si>
  <si>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</si>
  <si>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</si>
  <si>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</si>
  <si>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</si>
  <si>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</si>
  <si>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</si>
  <si>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</si>
  <si>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</si>
  <si>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</si>
  <si>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</si>
  <si>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</si>
  <si>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</si>
  <si>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</si>
  <si>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</si>
  <si>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</si>
  <si>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</si>
  <si>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</si>
  <si>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</si>
  <si>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</si>
  <si>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</si>
  <si>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</si>
  <si>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</si>
  <si>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</si>
  <si>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</si>
  <si>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</si>
  <si>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</si>
  <si>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</si>
  <si>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</si>
  <si>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</si>
  <si>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</si>
  <si>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</si>
  <si>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</si>
  <si>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</si>
  <si>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</si>
  <si>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</si>
  <si>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</si>
  <si>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</si>
  <si>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</si>
  <si>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</si>
  <si>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</si>
  <si>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</si>
  <si>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</si>
  <si>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</si>
  <si>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</si>
  <si>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</si>
  <si>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</si>
  <si>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</si>
  <si>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</si>
  <si>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</si>
  <si>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</si>
  <si>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</si>
  <si>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</si>
  <si>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</si>
  <si>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</si>
  <si>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</si>
  <si>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</si>
  <si>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</si>
  <si>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</si>
  <si>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</si>
  <si>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</si>
  <si>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</si>
  <si>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</si>
  <si>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</si>
  <si>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</si>
  <si>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</si>
  <si>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</si>
  <si>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</si>
  <si>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</si>
  <si>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</si>
  <si>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</si>
  <si>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</si>
  <si>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</si>
  <si>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</si>
  <si>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</si>
  <si>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</si>
  <si>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</si>
  <si>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</si>
  <si>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</si>
  <si>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</si>
  <si>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</si>
  <si>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</si>
  <si>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</si>
  <si>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</si>
  <si>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</si>
  <si>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</si>
  <si>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</si>
  <si>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</si>
  <si>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</si>
  <si>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</si>
  <si>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</si>
  <si>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</si>
  <si>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</si>
  <si>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</si>
  <si>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</si>
  <si>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</si>
  <si>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</si>
  <si>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</si>
  <si>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</si>
  <si>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</si>
  <si>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</si>
  <si>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</si>
  <si>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</si>
  <si>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</si>
  <si>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</si>
  <si>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</si>
  <si>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</si>
  <si>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</si>
  <si>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</si>
  <si>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</si>
  <si>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</si>
  <si>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</si>
  <si>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</si>
  <si>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</si>
  <si>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</si>
  <si>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</si>
  <si>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</si>
  <si>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</si>
  <si>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</si>
  <si>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</si>
  <si>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</si>
  <si>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</si>
  <si>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</si>
  <si>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</si>
  <si>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</si>
  <si>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</si>
  <si>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</si>
  <si>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</si>
  <si>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</si>
  <si>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</si>
  <si>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</si>
  <si>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</si>
  <si>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</si>
  <si>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</si>
  <si>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</si>
  <si>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</si>
  <si>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</si>
  <si>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</si>
  <si>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</si>
  <si>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</si>
  <si>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</si>
  <si>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</si>
  <si>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</si>
  <si>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</si>
  <si>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</si>
  <si>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</si>
  <si>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</si>
  <si>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</si>
  <si>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</si>
  <si>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</si>
  <si>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</si>
  <si>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</si>
  <si>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</si>
  <si>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</si>
  <si>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</si>
  <si>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</si>
  <si>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</si>
  <si>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</si>
  <si>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</si>
  <si>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</si>
  <si>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</si>
  <si>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</si>
  <si>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</si>
  <si>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</si>
  <si>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</si>
  <si>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</si>
  <si>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</si>
  <si>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</si>
  <si>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</si>
  <si>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</si>
  <si>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</si>
  <si>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</si>
  <si>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</si>
  <si>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</si>
  <si>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</si>
  <si>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</si>
  <si>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</si>
  <si>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</si>
  <si>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</si>
  <si>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</si>
  <si>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</si>
  <si>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</si>
  <si>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</si>
  <si>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</si>
  <si>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</si>
  <si>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</si>
  <si>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</si>
  <si>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</si>
  <si>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</si>
  <si>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</si>
  <si>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</si>
  <si>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</si>
  <si>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</si>
  <si>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</si>
  <si>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</si>
  <si>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</si>
  <si>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</si>
  <si>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</si>
  <si>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</si>
  <si>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</si>
  <si>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</si>
  <si>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</si>
  <si>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</si>
  <si>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</si>
  <si>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</si>
  <si>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</si>
  <si>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</si>
  <si>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</si>
  <si>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</si>
  <si>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</si>
  <si>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</si>
  <si>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</si>
  <si>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</si>
  <si>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</si>
  <si>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</si>
  <si>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</si>
  <si>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</si>
  <si>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</si>
  <si>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</si>
  <si>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</si>
  <si>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</si>
  <si>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</si>
  <si>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</si>
  <si>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</si>
  <si>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</si>
  <si>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</si>
  <si>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</si>
  <si>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</si>
  <si>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</si>
  <si>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</si>
  <si>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</si>
  <si>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</si>
  <si>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</si>
  <si>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</si>
  <si>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</si>
  <si>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</si>
  <si>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</si>
  <si>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</si>
  <si>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</si>
  <si>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</si>
  <si>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</si>
  <si>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</si>
  <si>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</si>
  <si>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</si>
  <si>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</si>
  <si>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</si>
  <si>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</si>
  <si>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</si>
  <si>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</si>
  <si>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</si>
  <si>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</si>
  <si>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</si>
  <si>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</si>
  <si>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</si>
  <si>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</si>
  <si>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</si>
  <si>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</si>
  <si>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</si>
  <si>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</si>
  <si>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</si>
  <si>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</si>
  <si>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</si>
  <si>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</si>
  <si>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</si>
  <si>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</si>
  <si>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</si>
  <si>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</si>
  <si>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</si>
  <si>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</si>
  <si>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</si>
  <si>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</si>
  <si>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</si>
  <si>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</si>
  <si>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</si>
  <si>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</si>
  <si>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</si>
  <si>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</si>
  <si>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</si>
  <si>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</si>
  <si>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</si>
  <si>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</si>
  <si>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</si>
  <si>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</si>
  <si>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</si>
  <si>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</si>
  <si>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</si>
  <si>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</si>
  <si>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</si>
  <si>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</si>
  <si>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</si>
  <si>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</si>
  <si>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</si>
  <si>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</si>
  <si>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</si>
  <si>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</si>
  <si>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</si>
  <si>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</si>
  <si>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</si>
  <si>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</si>
  <si>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</si>
  <si>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</si>
  <si>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</si>
  <si>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</si>
  <si>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</si>
  <si>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</si>
  <si>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</si>
  <si>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</si>
  <si>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</si>
  <si>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</si>
  <si>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</si>
  <si>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</si>
  <si>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</si>
  <si>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</si>
  <si>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</si>
  <si>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</si>
  <si>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</si>
  <si>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</si>
  <si>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</si>
  <si>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</si>
  <si>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</si>
  <si>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</si>
  <si>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</si>
  <si>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</si>
  <si>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</si>
  <si>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</si>
  <si>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</si>
  <si>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</si>
  <si>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</si>
  <si>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</si>
  <si>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</si>
  <si>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</si>
  <si>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</si>
  <si>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</si>
  <si>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</si>
  <si>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</si>
  <si>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</si>
  <si>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</si>
  <si>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</si>
  <si>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</si>
  <si>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</si>
  <si>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</si>
  <si>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</si>
  <si>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</si>
  <si>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</si>
  <si>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</si>
  <si>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</si>
  <si>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</si>
  <si>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</si>
  <si>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</si>
  <si>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</si>
  <si>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</si>
  <si>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</si>
  <si>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</si>
  <si>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</si>
  <si>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</si>
  <si>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</si>
  <si>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</si>
  <si>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</si>
  <si>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</si>
  <si>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</si>
  <si>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</si>
  <si>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</si>
  <si>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</si>
  <si>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</si>
  <si>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</si>
  <si>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</si>
  <si>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</si>
  <si>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</si>
  <si>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</si>
  <si>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</si>
  <si>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</si>
  <si>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</si>
  <si>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</si>
  <si>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</si>
  <si>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</si>
  <si>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</si>
  <si>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</si>
  <si>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</si>
  <si>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</si>
  <si>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</si>
  <si>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</si>
  <si>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</si>
  <si>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</si>
  <si>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</si>
  <si>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</si>
  <si>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</si>
  <si>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</si>
  <si>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</si>
  <si>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</si>
  <si>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</si>
  <si>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</si>
  <si>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</si>
  <si>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</si>
  <si>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</si>
  <si>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</si>
  <si>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</si>
  <si>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</si>
  <si>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</si>
  <si>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</si>
  <si>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</si>
  <si>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</si>
  <si>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</si>
  <si>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</si>
  <si>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</si>
  <si>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</si>
  <si>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</si>
  <si>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</si>
  <si>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</si>
  <si>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</si>
  <si>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</si>
  <si>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</si>
  <si>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</si>
  <si>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</si>
  <si>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</si>
  <si>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</si>
  <si>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</si>
  <si>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</si>
  <si>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</si>
  <si>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</si>
  <si>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</si>
  <si>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</si>
  <si>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</si>
  <si>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</si>
  <si>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</si>
  <si>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</si>
  <si>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</si>
  <si>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</si>
  <si>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</si>
  <si>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</si>
  <si>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</si>
  <si>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</si>
  <si>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</si>
  <si>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</si>
  <si>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</si>
  <si>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</si>
  <si>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</si>
  <si>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</si>
  <si>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</si>
  <si>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</si>
  <si>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</si>
  <si>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</si>
  <si>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</si>
  <si>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</si>
  <si>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</si>
  <si>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</si>
  <si>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</si>
  <si>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</si>
  <si>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</si>
  <si>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</si>
  <si>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</si>
  <si>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</si>
  <si>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</si>
  <si>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</si>
  <si>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</si>
  <si>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</si>
  <si>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</si>
  <si>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</si>
  <si>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</si>
  <si>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</si>
  <si>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</si>
  <si>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</si>
  <si>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</si>
  <si>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</si>
  <si>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</si>
  <si>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</si>
  <si>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</si>
  <si>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</si>
  <si>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</si>
  <si>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</si>
  <si>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</si>
  <si>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</si>
  <si>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</si>
  <si>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</si>
  <si>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</si>
  <si>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</si>
  <si>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</si>
  <si>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</si>
  <si>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</si>
  <si>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</si>
  <si>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</si>
  <si>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</si>
  <si>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</si>
  <si>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</si>
  <si>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</si>
  <si>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</si>
  <si>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</si>
  <si>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</si>
  <si>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</si>
  <si>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</si>
  <si>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</si>
  <si>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</si>
  <si>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</si>
  <si>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</si>
  <si>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</si>
  <si>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</si>
  <si>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</si>
  <si>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</si>
  <si>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</si>
  <si>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</si>
  <si>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</si>
  <si>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</si>
  <si>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</si>
  <si>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</si>
  <si>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</si>
  <si>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</si>
  <si>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</si>
  <si>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</si>
  <si>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</si>
  <si>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</si>
  <si>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</si>
  <si>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</si>
  <si>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</si>
  <si>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</si>
  <si>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</si>
  <si>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</si>
  <si>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</si>
  <si>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</si>
  <si>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</si>
  <si>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</si>
  <si>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</si>
  <si>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</si>
  <si>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</si>
  <si>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</si>
  <si>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</si>
  <si>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</si>
  <si>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</si>
  <si>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</si>
  <si>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</si>
  <si>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</si>
  <si>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</si>
  <si>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</si>
  <si>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</si>
  <si>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</si>
  <si>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</si>
  <si>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</si>
  <si>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</si>
  <si>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</si>
  <si>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</si>
  <si>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</si>
  <si>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</si>
  <si>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</si>
  <si>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</si>
  <si>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</si>
  <si>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</si>
  <si>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</si>
  <si>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</si>
  <si>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</si>
  <si>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</si>
  <si>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</si>
  <si>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</si>
  <si>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</si>
  <si>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</si>
  <si>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</si>
  <si>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</si>
  <si>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</si>
  <si>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</si>
  <si>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</si>
  <si>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</si>
  <si>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</si>
  <si>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</si>
  <si>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</si>
  <si>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</si>
  <si>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</si>
  <si>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</si>
  <si>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</si>
  <si>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</si>
  <si>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</si>
  <si>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</si>
  <si>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</si>
  <si>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</si>
  <si>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</si>
  <si>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</si>
  <si>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</si>
  <si>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</si>
  <si>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</si>
  <si>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</si>
  <si>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</si>
  <si>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</si>
  <si>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</si>
  <si>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</si>
  <si>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</si>
  <si>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</si>
  <si>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</si>
  <si>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</si>
  <si>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</si>
  <si>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</si>
  <si>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</si>
  <si>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</si>
  <si>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</si>
  <si>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</si>
  <si>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</si>
  <si>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</si>
  <si>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</si>
  <si>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</si>
  <si>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</si>
  <si>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</si>
  <si>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</si>
  <si>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</si>
  <si>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</si>
  <si>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</si>
  <si>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</si>
  <si>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</si>
  <si>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</si>
  <si>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</si>
  <si>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</si>
  <si>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</si>
  <si>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</si>
  <si>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</si>
  <si>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</si>
  <si>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</si>
  <si>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</si>
  <si>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</si>
  <si>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</si>
  <si>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</si>
  <si>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</si>
  <si>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</si>
  <si>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</si>
  <si>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</si>
  <si>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</si>
  <si>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</si>
  <si>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</si>
  <si>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</si>
  <si>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</si>
  <si>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</si>
  <si>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</si>
  <si>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</si>
  <si>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</si>
  <si>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</si>
  <si>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</si>
  <si>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</si>
  <si>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</si>
  <si>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</si>
  <si>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</si>
  <si>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</si>
  <si>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</si>
  <si>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</si>
  <si>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</si>
  <si>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</si>
  <si>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</si>
  <si>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</si>
  <si>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</si>
  <si>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</si>
  <si>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</si>
  <si>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</si>
  <si>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</si>
  <si>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</si>
  <si>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</si>
  <si>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</si>
  <si>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</si>
  <si>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</si>
  <si>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</si>
  <si>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</si>
  <si>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</si>
  <si>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</si>
  <si>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</si>
  <si>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</si>
  <si>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</si>
  <si>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</si>
  <si>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</si>
  <si>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</si>
  <si>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</si>
  <si>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</si>
  <si>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</si>
  <si>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</si>
  <si>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</si>
  <si>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</si>
  <si>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</si>
  <si>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</si>
  <si>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</si>
  <si>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</si>
  <si>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</si>
  <si>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</si>
  <si>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</si>
  <si>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</si>
  <si>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</si>
  <si>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</si>
  <si>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</si>
  <si>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</si>
  <si>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</si>
  <si>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</si>
  <si>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</si>
  <si>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</si>
  <si>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</si>
  <si>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</si>
  <si>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</si>
  <si>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</si>
  <si>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</si>
  <si>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</si>
  <si>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</si>
  <si>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</si>
  <si>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</si>
  <si>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</si>
  <si>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</si>
  <si>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</si>
  <si>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</si>
  <si>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</si>
  <si>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</si>
  <si>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</si>
  <si>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</si>
  <si>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</si>
  <si>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</si>
  <si>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</si>
  <si>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</si>
  <si>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</si>
  <si>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</si>
  <si>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</si>
  <si>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</si>
  <si>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</si>
  <si>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</si>
  <si>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</si>
  <si>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</si>
  <si>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</si>
  <si>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</si>
  <si>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</si>
  <si>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</si>
  <si>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</si>
  <si>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</si>
  <si>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</si>
  <si>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</si>
  <si>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</si>
  <si>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</si>
  <si>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</si>
  <si>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</si>
  <si>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</si>
  <si>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</si>
  <si>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</si>
  <si>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</si>
  <si>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</si>
  <si>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</si>
  <si>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</si>
  <si>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</si>
  <si>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</si>
  <si>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</si>
  <si>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</si>
  <si>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</si>
  <si>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</si>
  <si>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</si>
  <si>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</si>
  <si>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</si>
  <si>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</si>
  <si>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</si>
  <si>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</si>
  <si>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</si>
  <si>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</si>
  <si>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</si>
  <si>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</si>
  <si>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</si>
  <si>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</si>
  <si>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</si>
  <si>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</si>
  <si>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</si>
  <si>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</si>
  <si>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</si>
  <si>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</si>
  <si>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</si>
  <si>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</si>
  <si>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</si>
  <si>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</si>
  <si>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</si>
  <si>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</si>
  <si>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</si>
  <si>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</si>
  <si>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</si>
  <si>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</si>
  <si>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</si>
  <si>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</si>
  <si>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</si>
  <si>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</si>
  <si>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</si>
  <si>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</si>
  <si>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</si>
  <si>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</si>
  <si>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</si>
  <si>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</si>
  <si>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</si>
  <si>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</si>
  <si>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</si>
  <si>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</si>
  <si>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</si>
  <si>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</si>
  <si>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</si>
  <si>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</si>
  <si>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</si>
  <si>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</si>
  <si>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</si>
  <si>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</si>
  <si>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</si>
  <si>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</si>
  <si>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</si>
  <si>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</si>
  <si>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</si>
  <si>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</si>
  <si>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</si>
  <si>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</si>
  <si>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</si>
  <si>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</si>
  <si>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</si>
  <si>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</si>
  <si>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</si>
  <si>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</si>
  <si>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</si>
  <si>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</si>
  <si>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</si>
  <si>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</si>
  <si>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</si>
  <si>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</si>
  <si>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</si>
  <si>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</si>
  <si>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</si>
  <si>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</si>
  <si>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</si>
  <si>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</si>
  <si>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</si>
  <si>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</si>
  <si>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</si>
  <si>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</si>
  <si>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</si>
  <si>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</si>
  <si>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</si>
  <si>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</si>
  <si>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</si>
  <si>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</si>
  <si>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</si>
  <si>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</si>
  <si>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</si>
  <si>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</si>
  <si>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</si>
  <si>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</si>
  <si>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</si>
  <si>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</si>
  <si>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</si>
  <si>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</si>
  <si>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</si>
  <si>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</si>
  <si>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</si>
  <si>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</si>
  <si>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</si>
  <si>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</si>
  <si>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</si>
  <si>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</si>
  <si>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</si>
  <si>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</si>
  <si>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</si>
  <si>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</si>
  <si>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</si>
  <si>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</si>
  <si>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</si>
  <si>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</si>
  <si>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</si>
  <si>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</si>
  <si>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</si>
  <si>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</si>
  <si>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</si>
  <si>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</si>
  <si>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</si>
  <si>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</si>
  <si>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</si>
  <si>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</si>
  <si>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</si>
  <si>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</si>
  <si>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</si>
  <si>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</si>
  <si>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</si>
  <si>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</si>
  <si>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</si>
  <si>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</si>
  <si>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</si>
  <si>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</si>
  <si>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</si>
  <si>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</si>
  <si>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</si>
  <si>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</si>
  <si>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</si>
  <si>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</si>
  <si>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</si>
  <si>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</si>
  <si>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</si>
  <si>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</si>
  <si>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</si>
  <si>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</si>
  <si>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</si>
  <si>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</si>
  <si>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</si>
  <si>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</si>
  <si>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</si>
  <si>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</si>
  <si>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</si>
  <si>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</si>
  <si>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</si>
  <si>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</si>
  <si>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</si>
  <si>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</si>
  <si>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</si>
  <si>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</si>
  <si>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</si>
  <si>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</si>
  <si>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</si>
  <si>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</si>
  <si>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</si>
  <si>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</si>
  <si>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</si>
  <si>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</si>
  <si>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</si>
  <si>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</si>
  <si>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</si>
  <si>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</si>
  <si>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</si>
  <si>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</si>
  <si>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</si>
  <si>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</si>
  <si>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</si>
  <si>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</si>
  <si>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</si>
  <si>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</si>
  <si>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</si>
  <si>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</si>
  <si>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</si>
  <si>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</si>
  <si>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</si>
  <si>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</si>
  <si>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</si>
  <si>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</si>
  <si>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</si>
  <si>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</si>
  <si>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</si>
  <si>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</si>
  <si>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</si>
  <si>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</si>
  <si>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</si>
  <si>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</si>
  <si>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</si>
  <si>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</si>
  <si>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</si>
  <si>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</si>
  <si>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</si>
  <si>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</si>
  <si>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</si>
  <si>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</si>
  <si>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</si>
  <si>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</si>
  <si>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</si>
  <si>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</si>
  <si>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</si>
  <si>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</si>
  <si>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</si>
  <si>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</si>
  <si>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</si>
  <si>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</si>
  <si>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</si>
  <si>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</si>
  <si>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</si>
  <si>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</si>
  <si>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</si>
  <si>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</si>
  <si>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</si>
  <si>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</si>
  <si>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</si>
  <si>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</si>
  <si>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</si>
  <si>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</si>
  <si>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</si>
  <si>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</si>
  <si>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</si>
  <si>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</si>
  <si>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</si>
  <si>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</si>
  <si>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</si>
  <si>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</si>
  <si>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</si>
  <si>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</si>
  <si>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</si>
  <si>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</si>
  <si>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</si>
  <si>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</si>
  <si>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</si>
  <si>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</si>
  <si>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</si>
  <si>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</si>
  <si>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</si>
  <si>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</si>
  <si>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</si>
  <si>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</si>
  <si>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</si>
  <si>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</si>
  <si>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</si>
  <si>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</si>
  <si>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</si>
  <si>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</si>
  <si>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</si>
  <si>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</si>
  <si>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</si>
  <si>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</si>
  <si>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</si>
  <si>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</si>
  <si>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</si>
  <si>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</si>
  <si>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</si>
  <si>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</si>
  <si>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</si>
  <si>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</si>
  <si>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</si>
  <si>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</si>
  <si>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</si>
  <si>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</si>
  <si>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</si>
  <si>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</si>
  <si>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</si>
  <si>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</si>
  <si>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</si>
  <si>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</si>
  <si>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</si>
  <si>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</si>
  <si>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</si>
  <si>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</si>
  <si>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</si>
  <si>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</si>
  <si>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</si>
  <si>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</si>
  <si>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</si>
  <si>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</si>
  <si>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</si>
  <si>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</si>
  <si>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</si>
  <si>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</si>
  <si>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</si>
  <si>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</si>
  <si>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</si>
  <si>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</si>
  <si>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</si>
  <si>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</si>
  <si>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</si>
  <si>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</si>
  <si>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</si>
  <si>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</si>
  <si>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</si>
  <si>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</si>
  <si>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</si>
  <si>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</si>
  <si>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</si>
  <si>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</si>
  <si>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</si>
  <si>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</si>
  <si>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</si>
  <si>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</si>
  <si>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</si>
  <si>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</si>
  <si>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</si>
  <si>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</si>
  <si>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</si>
  <si>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</si>
  <si>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</si>
  <si>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</si>
  <si>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</si>
  <si>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</si>
  <si>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</si>
  <si>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</si>
  <si>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</si>
  <si>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</si>
  <si>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</si>
  <si>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</si>
  <si>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</si>
  <si>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</si>
  <si>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</si>
  <si>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</si>
  <si>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</si>
  <si>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</si>
  <si>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</si>
  <si>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</si>
  <si>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</si>
  <si>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</si>
  <si>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</si>
  <si>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</si>
  <si>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</si>
  <si>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</si>
  <si>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</si>
  <si>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</si>
  <si>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</si>
  <si>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</si>
  <si>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</si>
  <si>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</si>
  <si>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</si>
  <si>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</si>
  <si>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</si>
  <si>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</si>
  <si>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</si>
  <si>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</si>
  <si>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</si>
  <si>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</si>
  <si>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</si>
  <si>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</si>
  <si>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</si>
  <si>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</si>
  <si>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</si>
  <si>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</si>
  <si>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</si>
  <si>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</si>
  <si>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</si>
  <si>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</si>
  <si>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</si>
  <si>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</si>
  <si>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</si>
  <si>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</si>
  <si>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</si>
  <si>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</si>
  <si>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</si>
  <si>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</si>
  <si>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</si>
  <si>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</si>
  <si>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</si>
  <si>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</si>
  <si>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</si>
  <si>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</si>
  <si>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</si>
  <si>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</si>
  <si>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</si>
  <si>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</si>
  <si>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</si>
  <si>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</si>
  <si>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</si>
  <si>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</si>
  <si>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</si>
  <si>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</si>
  <si>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</si>
  <si>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</si>
  <si>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</si>
  <si>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</si>
  <si>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</si>
  <si>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</si>
  <si>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</si>
  <si>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</si>
  <si>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</si>
  <si>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</si>
  <si>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</si>
  <si>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</si>
  <si>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</si>
  <si>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</si>
  <si>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</si>
  <si>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</si>
  <si>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</si>
  <si>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</si>
  <si>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</si>
  <si>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</si>
  <si>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</si>
  <si>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</si>
  <si>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</si>
  <si>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</si>
  <si>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</si>
  <si>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</si>
  <si>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</si>
  <si>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</si>
  <si>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</si>
  <si>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</si>
  <si>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</si>
  <si>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</si>
  <si>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</si>
  <si>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</si>
  <si>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</si>
  <si>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</si>
  <si>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</si>
  <si>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</si>
  <si>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</si>
  <si>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</si>
  <si>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</si>
  <si>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</si>
  <si>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</si>
  <si>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</si>
  <si>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</si>
  <si>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</si>
  <si>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</si>
  <si>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</si>
  <si>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</si>
  <si>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</si>
  <si>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</si>
  <si>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</si>
  <si>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</si>
  <si>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</si>
  <si>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</si>
  <si>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</si>
  <si>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</si>
  <si>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</si>
  <si>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</si>
  <si>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</si>
  <si>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</si>
  <si>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</si>
  <si>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</si>
  <si>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</si>
  <si>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</si>
  <si>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</si>
  <si>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</si>
  <si>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</si>
  <si>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</si>
  <si>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</si>
  <si>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</si>
  <si>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</si>
  <si>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</si>
  <si>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</si>
  <si>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</si>
  <si>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</si>
  <si>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</si>
  <si>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</si>
  <si>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</si>
  <si>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</si>
  <si>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</si>
  <si>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</si>
  <si>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</si>
  <si>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</si>
  <si>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</si>
  <si>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</si>
  <si>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</si>
  <si>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</si>
  <si>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</si>
  <si>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</si>
  <si>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</si>
  <si>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</si>
  <si>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</si>
  <si>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</si>
  <si>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</si>
  <si>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</si>
  <si>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</si>
  <si>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</si>
  <si>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</si>
  <si>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</si>
  <si>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</si>
  <si>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</si>
  <si>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</si>
  <si>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</si>
  <si>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</si>
  <si>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</si>
  <si>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</si>
  <si>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</si>
  <si>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</si>
  <si>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</si>
  <si>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</si>
  <si>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</si>
  <si>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</si>
  <si>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</si>
  <si>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</si>
  <si>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</si>
  <si>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</si>
  <si>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</si>
  <si>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</si>
  <si>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</si>
  <si>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</si>
  <si>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</si>
  <si>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</si>
  <si>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</si>
  <si>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</si>
  <si>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</si>
  <si>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</si>
  <si>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</si>
  <si>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</si>
  <si>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</si>
  <si>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</si>
  <si>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</si>
  <si>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</si>
  <si>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</si>
  <si>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</si>
  <si>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</si>
  <si>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</si>
  <si>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</si>
  <si>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</si>
  <si>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</si>
  <si>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</si>
  <si>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</si>
  <si>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</si>
  <si>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</si>
  <si>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</si>
  <si>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</si>
  <si>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</si>
  <si>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</si>
  <si>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</si>
  <si>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</si>
  <si>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</si>
  <si>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</si>
  <si>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</si>
  <si>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</si>
  <si>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</si>
  <si>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</si>
  <si>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</si>
  <si>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</si>
  <si>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</si>
  <si>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</si>
  <si>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</si>
  <si>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</si>
  <si>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</si>
  <si>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</si>
  <si>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</si>
  <si>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</si>
  <si>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</si>
  <si>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</si>
  <si>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</si>
  <si>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</si>
  <si>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</si>
  <si>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</si>
  <si>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</si>
  <si>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</si>
  <si>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</si>
  <si>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</si>
  <si>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</si>
  <si>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</si>
  <si>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</si>
  <si>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</si>
  <si>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</si>
  <si>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</si>
  <si>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</si>
  <si>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</si>
  <si>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</si>
  <si>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</si>
  <si>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</si>
  <si>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</si>
  <si>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</si>
  <si>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</si>
  <si>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</si>
  <si>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</si>
  <si>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</si>
  <si>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</si>
  <si>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</si>
  <si>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</si>
  <si>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</si>
  <si>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</si>
  <si>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</si>
  <si>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</si>
  <si>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</si>
  <si>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</si>
  <si>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</si>
  <si>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</si>
  <si>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</si>
  <si>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</si>
  <si>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</si>
  <si>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</si>
  <si>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</si>
  <si>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</si>
  <si>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</si>
  <si>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</si>
  <si>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</si>
  <si>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</si>
  <si>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</si>
  <si>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</si>
  <si>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</si>
  <si>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</si>
  <si>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</si>
  <si>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</si>
  <si>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</si>
  <si>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</si>
  <si>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</si>
  <si>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</si>
  <si>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</si>
  <si>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</si>
  <si>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</si>
  <si>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</si>
  <si>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</si>
  <si>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</si>
  <si>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</si>
  <si>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</si>
  <si>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</si>
  <si>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</si>
  <si>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</si>
  <si>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</si>
  <si>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</si>
  <si>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</si>
  <si>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</si>
  <si>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</si>
  <si>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</si>
  <si>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</si>
  <si>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</si>
  <si>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</si>
  <si>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</si>
  <si>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</si>
  <si>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</si>
  <si>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</si>
  <si>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</si>
  <si>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</si>
  <si>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</si>
  <si>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</si>
  <si>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</si>
  <si>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</si>
  <si>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</si>
  <si>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</si>
  <si>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</si>
  <si>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</si>
  <si>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</si>
  <si>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</si>
  <si>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</si>
  <si>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</si>
  <si>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</si>
  <si>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</si>
  <si>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</si>
  <si>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</si>
  <si>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</si>
  <si>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</si>
  <si>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</si>
  <si>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</si>
  <si>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</si>
  <si>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</si>
  <si>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</si>
  <si>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</si>
  <si>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</si>
  <si>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</si>
  <si>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</si>
  <si>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</si>
  <si>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</si>
  <si>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</si>
  <si>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</si>
  <si>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</si>
  <si>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</si>
  <si>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</si>
  <si>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</si>
  <si>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</si>
  <si>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</si>
  <si>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</si>
  <si>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</si>
  <si>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</si>
  <si>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</si>
  <si>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</si>
  <si>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</si>
  <si>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</si>
  <si>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</si>
  <si>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</si>
  <si>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</si>
  <si>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</si>
  <si>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</si>
  <si>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</si>
  <si>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</si>
  <si>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</si>
  <si>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</si>
  <si>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</si>
  <si>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</si>
  <si>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</si>
  <si>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</si>
  <si>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</si>
  <si>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</si>
  <si>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</si>
  <si>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</si>
  <si>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</si>
  <si>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</si>
  <si>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</si>
  <si>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</si>
  <si>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</si>
  <si>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</si>
  <si>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</si>
  <si>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</si>
  <si>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</si>
  <si>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</si>
  <si>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</si>
  <si>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</si>
  <si>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</si>
  <si>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</si>
  <si>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</si>
  <si>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</si>
  <si>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</si>
  <si>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</si>
  <si>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</si>
  <si>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</si>
  <si>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</si>
  <si>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</si>
  <si>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</si>
  <si>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</si>
  <si>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</si>
  <si>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</si>
  <si>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</si>
  <si>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</si>
  <si>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</si>
  <si>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</si>
  <si>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</si>
  <si>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</si>
  <si>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</si>
  <si>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</si>
  <si>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</si>
  <si>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</si>
  <si>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</si>
  <si>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</si>
  <si>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</si>
  <si>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</si>
  <si>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</si>
  <si>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</si>
  <si>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</si>
  <si>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</si>
  <si>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</si>
  <si>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</si>
  <si>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</si>
  <si>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</si>
  <si>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</si>
  <si>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</si>
  <si>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</si>
  <si>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</si>
  <si>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</si>
  <si>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</si>
  <si>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</si>
  <si>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</si>
  <si>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</si>
  <si>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</si>
  <si>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</si>
  <si>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</si>
  <si>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</si>
  <si>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</si>
  <si>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</si>
  <si>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</si>
  <si>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</si>
  <si>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</si>
  <si>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</si>
  <si>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</si>
  <si>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</si>
  <si>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</si>
  <si>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</si>
  <si>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</si>
  <si>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</si>
  <si>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</si>
  <si>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</si>
  <si>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</si>
  <si>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</si>
  <si>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</si>
  <si>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</si>
  <si>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</si>
  <si>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</si>
  <si>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</si>
  <si>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</si>
  <si>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</si>
  <si>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</si>
  <si>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</si>
  <si>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</si>
  <si>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</si>
  <si>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</si>
  <si>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</si>
  <si>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</si>
  <si>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</si>
  <si>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</si>
  <si>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</si>
  <si>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</si>
  <si>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</si>
  <si>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</si>
  <si>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</si>
  <si>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</si>
  <si>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</si>
  <si>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</si>
  <si>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</si>
  <si>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</si>
  <si>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</si>
  <si>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</si>
  <si>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</si>
  <si>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</si>
  <si>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</si>
  <si>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</si>
  <si>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</si>
  <si>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</si>
  <si>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</si>
  <si>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</si>
  <si>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</si>
  <si>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</si>
  <si>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</si>
  <si>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</si>
  <si>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</si>
  <si>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</si>
  <si>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</si>
  <si>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</si>
  <si>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</si>
  <si>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</si>
  <si>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</si>
  <si>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</si>
  <si>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</si>
  <si>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</si>
  <si>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</si>
  <si>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</si>
  <si>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</si>
  <si>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</si>
  <si>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</si>
  <si>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</si>
  <si>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</si>
  <si>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</si>
  <si>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</si>
  <si>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</si>
  <si>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</si>
  <si>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</si>
  <si>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</si>
  <si>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</si>
  <si>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</si>
  <si>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</si>
  <si>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</si>
  <si>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</si>
  <si>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</si>
  <si>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</si>
  <si>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</si>
  <si>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</si>
  <si>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</si>
  <si>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</si>
  <si>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</si>
  <si>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</si>
  <si>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</si>
  <si>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</si>
  <si>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</si>
  <si>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</si>
  <si>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</si>
  <si>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</si>
  <si>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</si>
  <si>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</si>
  <si>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</si>
  <si>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</si>
  <si>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</si>
  <si>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</si>
  <si>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</si>
  <si>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</si>
  <si>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</si>
  <si>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</si>
  <si>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</si>
  <si>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</si>
  <si>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</si>
  <si>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</si>
  <si>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</si>
  <si>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</si>
  <si>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</si>
  <si>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</si>
  <si>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</si>
  <si>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</si>
  <si>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</si>
  <si>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</si>
  <si>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</si>
  <si>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</si>
  <si>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</si>
  <si>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</si>
  <si>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</si>
  <si>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</si>
  <si>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</si>
  <si>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</si>
  <si>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</si>
  <si>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</si>
  <si>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</si>
  <si>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</si>
  <si>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</si>
  <si>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</si>
  <si>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</si>
  <si>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</si>
  <si>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</si>
  <si>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</si>
  <si>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</si>
  <si>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</si>
  <si>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</si>
  <si>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</si>
  <si>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</si>
  <si>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</si>
  <si>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</si>
  <si>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</si>
  <si>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</si>
  <si>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</si>
  <si>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</si>
  <si>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</si>
  <si>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</si>
  <si>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</si>
  <si>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</si>
  <si>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</si>
  <si>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</si>
  <si>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</si>
  <si>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</si>
  <si>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</si>
  <si>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</si>
  <si>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</si>
  <si>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</si>
  <si>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</si>
  <si>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</si>
  <si>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</si>
  <si>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</si>
  <si>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</si>
  <si>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</si>
  <si>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</si>
  <si>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</si>
  <si>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</si>
  <si>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</si>
  <si>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</si>
  <si>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</si>
  <si>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</si>
  <si>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</si>
  <si>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</si>
  <si>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</si>
  <si>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</si>
  <si>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</si>
  <si>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</si>
  <si>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</si>
  <si>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</si>
  <si>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</si>
  <si>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</si>
  <si>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</si>
  <si>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</si>
  <si>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</si>
  <si>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</si>
  <si>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</si>
  <si>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</si>
  <si>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</si>
  <si>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</si>
  <si>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</si>
  <si>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</si>
  <si>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</si>
  <si>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</si>
  <si>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</si>
  <si>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</si>
  <si>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</si>
  <si>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</si>
  <si>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</si>
  <si>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</si>
  <si>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</si>
  <si>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</si>
  <si>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</si>
  <si>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</si>
  <si>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</si>
  <si>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</si>
  <si>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</si>
  <si>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</si>
  <si>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</si>
  <si>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</si>
  <si>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</si>
  <si>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</si>
  <si>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</si>
  <si>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</si>
  <si>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</si>
  <si>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</si>
  <si>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</si>
  <si>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</si>
  <si>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</si>
  <si>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</si>
  <si>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</si>
  <si>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</si>
  <si>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</si>
  <si>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</si>
  <si>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</si>
  <si>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</si>
  <si>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</si>
  <si>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</si>
  <si>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</si>
  <si>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</si>
  <si>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</si>
  <si>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</si>
  <si>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</si>
  <si>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</si>
  <si>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</si>
  <si>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</si>
  <si>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</si>
  <si>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</si>
  <si>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</si>
  <si>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</si>
  <si>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</si>
  <si>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</si>
  <si>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</si>
  <si>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</si>
  <si>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</si>
  <si>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</si>
  <si>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</si>
  <si>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</si>
  <si>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</si>
  <si>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</si>
  <si>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</si>
  <si>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</si>
  <si>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</si>
  <si>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</si>
  <si>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</si>
  <si>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</si>
  <si>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</si>
  <si>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</si>
  <si>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</si>
  <si>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</si>
  <si>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</si>
  <si>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</si>
  <si>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</si>
  <si>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</si>
  <si>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</si>
  <si>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</si>
  <si>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</si>
  <si>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</si>
  <si>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</si>
  <si>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</si>
  <si>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</si>
  <si>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</si>
  <si>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</si>
  <si>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</si>
  <si>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</si>
  <si>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</si>
  <si>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</si>
  <si>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</si>
  <si>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</si>
  <si>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</si>
  <si>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</si>
  <si>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</si>
  <si>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</si>
  <si>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</si>
  <si>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</si>
  <si>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</si>
  <si>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</si>
  <si>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</si>
  <si>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</si>
  <si>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</si>
  <si>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</si>
  <si>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</si>
  <si>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</si>
  <si>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</si>
  <si>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</si>
  <si>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</si>
  <si>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</si>
  <si>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</si>
  <si>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</si>
  <si>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</si>
  <si>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</si>
  <si>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</si>
  <si>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</si>
  <si>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</si>
  <si>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</si>
  <si>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</si>
  <si>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</si>
  <si>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</si>
  <si>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</si>
  <si>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</si>
  <si>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</si>
  <si>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</si>
  <si>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</si>
  <si>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</si>
  <si>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</si>
  <si>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</si>
  <si>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</si>
  <si>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</si>
  <si>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</si>
  <si>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</si>
  <si>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</si>
  <si>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</si>
  <si>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</si>
  <si>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</si>
  <si>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</si>
  <si>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</si>
  <si>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</si>
  <si>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</si>
  <si>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</si>
  <si>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</si>
  <si>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</si>
  <si>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</si>
  <si>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</si>
  <si>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</si>
  <si>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</si>
  <si>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</si>
  <si>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</si>
  <si>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</si>
  <si>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</si>
  <si>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</si>
  <si>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</si>
  <si>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</si>
  <si>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</si>
  <si>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</si>
  <si>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</si>
  <si>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</si>
  <si>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</si>
  <si>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</si>
  <si>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</si>
  <si>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</si>
  <si>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</si>
  <si>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</si>
  <si>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</si>
  <si>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</si>
  <si>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</si>
  <si>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</si>
  <si>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</si>
  <si>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</si>
  <si>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</si>
  <si>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</si>
  <si>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</si>
  <si>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</si>
  <si>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</si>
  <si>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</si>
  <si>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</si>
  <si>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</si>
  <si>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</si>
  <si>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</si>
  <si>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</si>
  <si>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</si>
  <si>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</si>
  <si>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</si>
  <si>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</si>
  <si>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</si>
  <si>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</si>
  <si>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</si>
  <si>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</si>
  <si>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</si>
  <si>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</si>
  <si>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</si>
  <si>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</si>
  <si>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</si>
  <si>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</si>
  <si>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</si>
  <si>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</si>
  <si>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</si>
  <si>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</si>
  <si>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</si>
  <si>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</si>
  <si>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</si>
  <si>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</si>
  <si>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</si>
  <si>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</si>
  <si>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</si>
  <si>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</si>
  <si>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</si>
  <si>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</si>
  <si>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</si>
  <si>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</si>
  <si>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</si>
  <si>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</si>
  <si>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</si>
  <si>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</si>
  <si>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</si>
  <si>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</si>
  <si>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</si>
  <si>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</si>
  <si>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</si>
  <si>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</si>
  <si>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</si>
  <si>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</si>
  <si>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</si>
  <si>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</si>
  <si>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</si>
  <si>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</si>
  <si>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</si>
  <si>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</si>
  <si>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</si>
  <si>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</si>
  <si>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</si>
  <si>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</si>
  <si>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</si>
  <si>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</si>
  <si>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</si>
  <si>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</si>
  <si>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</si>
  <si>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</si>
  <si>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</si>
  <si>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</si>
  <si>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</si>
  <si>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</si>
  <si>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</si>
  <si>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</si>
  <si>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</si>
  <si>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</si>
  <si>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</si>
  <si>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</si>
  <si>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</si>
  <si>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</si>
  <si>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</si>
  <si>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</si>
  <si>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</si>
  <si>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</si>
  <si>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</si>
  <si>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</si>
  <si>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</si>
  <si>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</si>
  <si>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</si>
  <si>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</si>
  <si>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</si>
  <si>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</si>
  <si>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</si>
  <si>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</si>
  <si>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</si>
  <si>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</si>
  <si>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</si>
  <si>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</si>
  <si>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</si>
  <si>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</si>
  <si>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</si>
  <si>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</si>
  <si>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</si>
  <si>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</si>
  <si>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</si>
  <si>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</si>
  <si>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</si>
  <si>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</si>
  <si>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</si>
  <si>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</si>
  <si>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</si>
  <si>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</si>
  <si>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</si>
  <si>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</si>
  <si>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</si>
  <si>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</si>
  <si>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</si>
  <si>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</si>
  <si>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</si>
  <si>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</si>
  <si>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</si>
  <si>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</si>
  <si>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</si>
  <si>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</si>
  <si>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</si>
  <si>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</si>
  <si>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</si>
  <si>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</si>
  <si>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</si>
  <si>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</si>
  <si>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</si>
  <si>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</si>
  <si>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</si>
  <si>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</si>
  <si>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</si>
  <si>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</si>
  <si>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</si>
  <si>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</si>
  <si>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</si>
  <si>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</si>
  <si>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</si>
  <si>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</si>
  <si>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</si>
  <si>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</si>
  <si>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</si>
  <si>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</si>
  <si>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</si>
  <si>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</si>
  <si>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</si>
  <si>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</si>
  <si>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</si>
  <si>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</si>
  <si>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</si>
  <si>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</si>
  <si>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</si>
  <si>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</si>
  <si>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</si>
  <si>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</si>
  <si>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</si>
  <si>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</si>
  <si>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</si>
  <si>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</si>
  <si>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</si>
  <si>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</si>
  <si>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</si>
  <si>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</si>
  <si>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</si>
  <si>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</si>
  <si>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</si>
  <si>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</si>
  <si>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</si>
  <si>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</si>
  <si>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</si>
  <si>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</si>
  <si>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</si>
  <si>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</si>
  <si>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</si>
  <si>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</si>
  <si>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</si>
  <si>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</si>
  <si>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</si>
  <si>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</si>
  <si>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</si>
  <si>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</si>
  <si>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</si>
  <si>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</si>
  <si>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</si>
  <si>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</si>
  <si>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</si>
  <si>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</si>
  <si>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</si>
  <si>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</si>
  <si>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</si>
  <si>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</si>
  <si>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</si>
  <si>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</si>
  <si>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</si>
  <si>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</si>
  <si>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</si>
  <si>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</si>
  <si>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</si>
  <si>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</si>
  <si>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</si>
  <si>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</si>
  <si>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</si>
  <si>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</si>
  <si>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</si>
  <si>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</si>
  <si>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</si>
  <si>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</si>
  <si>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</si>
  <si>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</si>
  <si>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</si>
  <si>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</si>
  <si>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</si>
  <si>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</si>
  <si>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</si>
  <si>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</si>
  <si>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</si>
  <si>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</si>
  <si>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</si>
  <si>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</si>
  <si>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</si>
  <si>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</si>
  <si>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</si>
  <si>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</si>
  <si>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</si>
  <si>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</si>
  <si>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</si>
  <si>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</si>
  <si>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</si>
  <si>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</si>
  <si>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</si>
  <si>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</si>
  <si>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</si>
  <si>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</si>
  <si>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</si>
  <si>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</si>
  <si>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</si>
  <si>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</si>
  <si>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</si>
  <si>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</si>
  <si>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</si>
  <si>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</si>
  <si>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</si>
  <si>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</si>
  <si>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</si>
  <si>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</si>
  <si>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</si>
  <si>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</si>
  <si>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</si>
  <si>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</si>
  <si>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</si>
  <si>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</si>
  <si>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</si>
  <si>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</si>
  <si>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</si>
  <si>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</si>
  <si>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</si>
  <si>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</si>
  <si>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</si>
  <si>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</si>
  <si>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</si>
  <si>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</si>
  <si>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</si>
  <si>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</si>
  <si>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</si>
  <si>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</si>
  <si>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</si>
  <si>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</si>
  <si>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</si>
  <si>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</si>
  <si>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</si>
  <si>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</si>
  <si>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</si>
  <si>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</si>
  <si>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</si>
  <si>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</si>
  <si>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</si>
  <si>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</si>
  <si>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</si>
  <si>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</si>
  <si>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</si>
  <si>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</si>
  <si>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</si>
  <si>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</si>
  <si>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</si>
  <si>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</si>
  <si>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</si>
  <si>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</si>
  <si>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</si>
  <si>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</si>
  <si>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</si>
  <si>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</si>
  <si>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</si>
  <si>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</si>
  <si>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</si>
  <si>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</si>
  <si>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</si>
  <si>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</si>
  <si>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</si>
  <si>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</si>
  <si>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</si>
  <si>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</si>
  <si>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</si>
  <si>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</si>
  <si>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</si>
  <si>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</si>
  <si>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</si>
  <si>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</si>
  <si>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</si>
  <si>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</si>
  <si>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</si>
  <si>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</si>
  <si>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</si>
  <si>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</si>
  <si>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</si>
  <si>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</si>
  <si>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</si>
  <si>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</si>
  <si>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</si>
  <si>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</si>
  <si>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</si>
  <si>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</si>
  <si>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</si>
  <si>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</si>
  <si>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</si>
  <si>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</si>
  <si>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</si>
  <si>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</si>
  <si>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</si>
  <si>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</si>
  <si>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</si>
  <si>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</si>
  <si>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</si>
  <si>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</si>
  <si>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</si>
  <si>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</si>
  <si>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</si>
  <si>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</si>
  <si>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</si>
  <si>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</si>
  <si>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</si>
  <si>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</si>
  <si>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</si>
  <si>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</si>
  <si>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</si>
  <si>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</si>
  <si>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</si>
  <si>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</si>
  <si>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</si>
  <si>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</si>
  <si>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</si>
  <si>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</si>
  <si>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</si>
  <si>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</si>
  <si>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</si>
  <si>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</si>
  <si>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</si>
  <si>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</si>
  <si>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</si>
  <si>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</si>
  <si>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</si>
  <si>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</si>
  <si>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</si>
  <si>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</si>
  <si>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</si>
  <si>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</si>
  <si>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</si>
  <si>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</si>
  <si>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</si>
  <si>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</si>
  <si>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</si>
  <si>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</si>
  <si>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</si>
  <si>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</si>
  <si>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</si>
  <si>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</si>
  <si>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</si>
  <si>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</si>
  <si>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</si>
  <si>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</si>
  <si>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</si>
  <si>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</si>
  <si>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</si>
  <si>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</si>
  <si>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</si>
  <si>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</si>
  <si>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</si>
  <si>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</si>
  <si>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</si>
  <si>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</si>
  <si>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</si>
  <si>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</si>
  <si>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</si>
  <si>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</si>
  <si>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</si>
  <si>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</si>
  <si>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</si>
  <si>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</si>
  <si>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</si>
  <si>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</si>
  <si>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</si>
  <si>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</si>
  <si>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</si>
  <si>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</si>
  <si>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</si>
  <si>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</si>
  <si>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</si>
  <si>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</si>
  <si>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</si>
  <si>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</si>
  <si>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</si>
  <si>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</si>
  <si>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</si>
  <si>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</si>
  <si>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</si>
  <si>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</si>
  <si>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</si>
  <si>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</si>
  <si>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</si>
  <si>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</si>
  <si>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</si>
  <si>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</si>
  <si>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</si>
  <si>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</si>
  <si>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</si>
  <si>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</si>
  <si>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</si>
  <si>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</si>
  <si>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</si>
  <si>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</si>
  <si>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</si>
  <si>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</si>
  <si>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</si>
  <si>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</si>
  <si>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</si>
  <si>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</si>
  <si>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</si>
  <si>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</si>
  <si>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</si>
  <si>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</si>
  <si>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</si>
  <si>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</si>
  <si>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</si>
  <si>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</si>
  <si>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</si>
  <si>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</si>
  <si>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</si>
  <si>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</si>
  <si>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</si>
  <si>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</si>
  <si>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</si>
  <si>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</si>
  <si>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</si>
  <si>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</si>
  <si>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</si>
  <si>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</si>
  <si>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</si>
  <si>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</si>
  <si>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</si>
  <si>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</si>
  <si>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</si>
  <si>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</si>
  <si>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</si>
  <si>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</si>
  <si>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</si>
  <si>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</si>
  <si>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</si>
  <si>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</si>
  <si>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</si>
  <si>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</si>
  <si>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</si>
  <si>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</si>
  <si>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</si>
  <si>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</si>
  <si>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</si>
  <si>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</si>
  <si>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</si>
  <si>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</si>
  <si>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</si>
  <si>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</si>
  <si>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</si>
  <si>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</si>
  <si>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</si>
  <si>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</si>
  <si>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</si>
  <si>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</si>
  <si>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</si>
  <si>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</si>
  <si>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</si>
  <si>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</si>
  <si>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</si>
  <si>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</si>
  <si>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</si>
  <si>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</si>
  <si>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</si>
  <si>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</si>
  <si>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</si>
  <si>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</si>
  <si>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</si>
  <si>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</si>
  <si>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</si>
  <si>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</si>
  <si>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</si>
  <si>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</si>
  <si>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</si>
  <si>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</si>
  <si>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</si>
  <si>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</si>
  <si>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</si>
  <si>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</si>
  <si>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</si>
  <si>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</si>
  <si>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</si>
  <si>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</si>
  <si>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</si>
  <si>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</si>
  <si>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</si>
  <si>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</si>
  <si>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</si>
  <si>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</si>
  <si>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</si>
  <si>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</si>
  <si>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</si>
  <si>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</si>
  <si>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</si>
  <si>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</si>
  <si>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</si>
  <si>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</si>
  <si>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</si>
  <si>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</si>
  <si>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</si>
  <si>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</si>
  <si>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</si>
  <si>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</si>
  <si>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</si>
  <si>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</si>
  <si>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</si>
  <si>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</si>
  <si>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</si>
  <si>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</si>
  <si>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</si>
  <si>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</si>
  <si>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</si>
  <si>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</si>
  <si>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</si>
  <si>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</si>
  <si>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</si>
  <si>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</si>
  <si>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</si>
  <si>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</si>
  <si>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</si>
  <si>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</si>
  <si>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</si>
  <si>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</si>
  <si>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</si>
  <si>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</si>
  <si>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</si>
  <si>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</si>
  <si>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</si>
  <si>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</si>
  <si>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</si>
  <si>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</si>
  <si>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</si>
  <si>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</si>
  <si>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</si>
  <si>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</si>
  <si>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</si>
  <si>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</si>
  <si>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</si>
  <si>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</si>
  <si>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</si>
  <si>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</si>
  <si>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</si>
  <si>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</si>
  <si>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</si>
  <si>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</si>
  <si>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</si>
  <si>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</si>
  <si>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</si>
  <si>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</si>
  <si>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</si>
  <si>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</si>
  <si>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</si>
  <si>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</si>
  <si>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</si>
  <si>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</si>
  <si>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</si>
  <si>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</si>
  <si>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</si>
  <si>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</si>
  <si>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</si>
  <si>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</si>
  <si>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</si>
  <si>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</si>
  <si>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</si>
  <si>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</si>
  <si>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</si>
  <si>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</si>
  <si>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</si>
  <si>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</si>
  <si>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</si>
  <si>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</si>
  <si>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</si>
  <si>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</si>
  <si>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</si>
  <si>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</si>
  <si>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</si>
  <si>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</si>
  <si>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</si>
  <si>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</si>
  <si>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</si>
  <si>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</si>
  <si>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</si>
  <si>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</si>
  <si>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</si>
  <si>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</si>
  <si>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</si>
  <si>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</si>
  <si>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</si>
  <si>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</si>
  <si>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</si>
  <si>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</si>
  <si>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</si>
  <si>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</si>
  <si>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</si>
  <si>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</si>
  <si>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</si>
  <si>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</si>
  <si>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</si>
  <si>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</si>
  <si>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</si>
  <si>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</si>
  <si>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</si>
  <si>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</si>
  <si>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</si>
  <si>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</si>
  <si>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</si>
  <si>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</si>
  <si>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</si>
  <si>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</si>
  <si>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</si>
  <si>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</si>
  <si>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</si>
  <si>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</si>
  <si>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</si>
  <si>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</si>
  <si>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</si>
  <si>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</si>
  <si>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</si>
  <si>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</si>
  <si>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</si>
  <si>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</si>
  <si>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</si>
  <si>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</si>
  <si>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</si>
  <si>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</si>
  <si>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</si>
  <si>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</si>
  <si>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</si>
  <si>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</si>
  <si>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</si>
  <si>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</si>
  <si>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</si>
  <si>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</si>
  <si>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</si>
  <si>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</si>
  <si>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</si>
  <si>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</si>
  <si>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</si>
  <si>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</si>
  <si>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</si>
  <si>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</si>
  <si>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</si>
  <si>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</si>
  <si>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</si>
  <si>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</si>
  <si>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</si>
  <si>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</si>
  <si>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</si>
  <si>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</si>
  <si>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</si>
  <si>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</si>
  <si>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</si>
  <si>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</si>
  <si>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</si>
  <si>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</si>
  <si>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</si>
  <si>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</si>
  <si>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</si>
  <si>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</si>
  <si>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</si>
  <si>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</si>
  <si>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</si>
  <si>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</si>
  <si>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</si>
  <si>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</si>
  <si>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</si>
  <si>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</si>
  <si>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</si>
  <si>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</si>
  <si>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</si>
  <si>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</si>
  <si>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</si>
  <si>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</si>
  <si>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</si>
  <si>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</si>
  <si>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</si>
  <si>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</si>
  <si>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</si>
  <si>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</si>
  <si>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</si>
  <si>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</si>
  <si>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</si>
  <si>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</si>
  <si>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</si>
  <si>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</si>
  <si>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</si>
  <si>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</si>
  <si>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</si>
  <si>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</si>
  <si>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</si>
  <si>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</si>
  <si>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</si>
  <si>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</si>
  <si>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</si>
  <si>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</si>
  <si>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</si>
  <si>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</si>
  <si>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</si>
  <si>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</si>
  <si>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</si>
  <si>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</si>
  <si>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</si>
  <si>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</si>
  <si>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</si>
  <si>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</si>
  <si>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</si>
  <si>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</si>
  <si>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</si>
  <si>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</si>
  <si>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</si>
  <si>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</si>
  <si>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</si>
  <si>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</si>
  <si>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</si>
  <si>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</si>
  <si>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</si>
  <si>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</si>
  <si>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</si>
  <si>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</si>
  <si>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</si>
  <si>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</si>
  <si>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</si>
  <si>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</si>
  <si>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</si>
  <si>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</si>
  <si>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</si>
  <si>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</si>
  <si>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</si>
  <si>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</si>
  <si>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</si>
  <si>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</si>
  <si>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</si>
  <si>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</si>
  <si>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</si>
  <si>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</si>
  <si>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</si>
  <si>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</si>
  <si>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</si>
  <si>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</si>
  <si>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</si>
  <si>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</si>
  <si>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</si>
  <si>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</si>
  <si>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</si>
  <si>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</si>
  <si>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</si>
  <si>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</si>
  <si>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</si>
  <si>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</si>
  <si>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</si>
  <si>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</si>
  <si>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</si>
  <si>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</si>
  <si>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</si>
  <si>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</si>
  <si>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</si>
  <si>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</si>
  <si>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</si>
  <si>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</si>
  <si>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</si>
  <si>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</si>
  <si>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</si>
  <si>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</si>
  <si>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</si>
  <si>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</si>
  <si>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</si>
  <si>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</si>
  <si>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</si>
  <si>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</si>
  <si>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</si>
  <si>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</si>
  <si>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</si>
  <si>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</si>
  <si>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</si>
  <si>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</si>
  <si>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</si>
  <si>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</si>
  <si>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</si>
  <si>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</si>
  <si>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</si>
  <si>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</si>
  <si>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</si>
  <si>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</si>
  <si>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</si>
  <si>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</si>
  <si>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</si>
  <si>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</si>
  <si>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</si>
  <si>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</si>
  <si>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</si>
  <si>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</si>
  <si>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</si>
  <si>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</si>
  <si>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</si>
  <si>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</si>
  <si>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</si>
  <si>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</si>
  <si>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</si>
  <si>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</si>
  <si>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</si>
  <si>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</si>
  <si>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</si>
  <si>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</si>
  <si>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</si>
  <si>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</si>
  <si>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</si>
  <si>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</si>
  <si>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</si>
  <si>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</si>
  <si>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</si>
  <si>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</si>
  <si>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</si>
  <si>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</si>
  <si>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</si>
  <si>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</si>
  <si>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</si>
  <si>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</si>
  <si>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</si>
  <si>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</si>
  <si>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</si>
  <si>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</si>
  <si>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</si>
  <si>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</si>
  <si>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</si>
  <si>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</si>
  <si>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</si>
  <si>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</si>
  <si>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</si>
  <si>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</si>
  <si>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</si>
  <si>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</si>
  <si>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</si>
  <si>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</si>
  <si>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</si>
  <si>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</si>
  <si>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</si>
  <si>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</si>
  <si>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</si>
  <si>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</si>
  <si>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</si>
  <si>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</si>
  <si>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</si>
  <si>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</si>
  <si>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</si>
  <si>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</si>
  <si>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</si>
  <si>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</si>
  <si>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</si>
  <si>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</si>
  <si>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</si>
  <si>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</si>
  <si>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</si>
  <si>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</si>
  <si>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</si>
  <si>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</si>
  <si>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</si>
  <si>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</si>
  <si>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</si>
  <si>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</si>
  <si>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</si>
  <si>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</si>
  <si>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</si>
  <si>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</si>
  <si>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</si>
  <si>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</si>
  <si>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</si>
  <si>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</si>
  <si>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</si>
  <si>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</si>
  <si>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</si>
  <si>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</si>
  <si>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</si>
  <si>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</si>
  <si>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</si>
  <si>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</si>
  <si>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</si>
  <si>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</si>
  <si>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</si>
  <si>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</si>
  <si>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</si>
  <si>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</si>
  <si>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</si>
  <si>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</si>
  <si>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</si>
  <si>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</si>
  <si>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</si>
  <si>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</si>
  <si>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</si>
  <si>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</si>
  <si>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</si>
  <si>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</si>
  <si>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</si>
  <si>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</si>
  <si>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</si>
  <si>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</si>
  <si>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</si>
  <si>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</si>
  <si>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</si>
  <si>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</si>
  <si>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</si>
  <si>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</si>
  <si>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</si>
  <si>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</si>
  <si>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</si>
  <si>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</si>
  <si>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</si>
  <si>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</si>
  <si>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</si>
  <si>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</si>
  <si>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</si>
  <si>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</si>
  <si>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</si>
  <si>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</si>
  <si>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</si>
  <si>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</si>
  <si>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</si>
  <si>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</si>
  <si>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</si>
  <si>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</si>
  <si>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</si>
  <si>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</si>
  <si>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</si>
  <si>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</si>
  <si>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</si>
  <si>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</si>
  <si>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</si>
  <si>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</si>
  <si>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</si>
  <si>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</si>
  <si>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</si>
  <si>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</si>
  <si>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</si>
  <si>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</si>
  <si>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</si>
  <si>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</si>
  <si>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</si>
  <si>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</si>
  <si>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</si>
  <si>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</si>
  <si>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</si>
  <si>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</si>
  <si>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</si>
  <si>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</si>
  <si>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</si>
  <si>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</si>
  <si>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</si>
  <si>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</si>
  <si>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</si>
  <si>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</si>
  <si>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</si>
  <si>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</si>
  <si>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</si>
  <si>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</si>
  <si>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</si>
  <si>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</si>
  <si>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</si>
  <si>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</si>
  <si>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</si>
  <si>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</si>
  <si>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</si>
  <si>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</si>
  <si>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</si>
  <si>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</si>
  <si>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</si>
  <si>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</si>
  <si>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</si>
  <si>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</si>
  <si>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</si>
  <si>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</si>
  <si>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</si>
  <si>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</si>
  <si>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</si>
  <si>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</si>
  <si>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</si>
  <si>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</si>
  <si>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</si>
  <si>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</si>
  <si>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</si>
  <si>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</si>
  <si>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</si>
  <si>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</si>
  <si>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</si>
  <si>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</si>
  <si>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</si>
  <si>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</si>
  <si>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</si>
  <si>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</si>
  <si>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</si>
  <si>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</si>
  <si>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</si>
  <si>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</si>
  <si>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</si>
  <si>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</si>
  <si>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</si>
  <si>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</si>
  <si>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</si>
  <si>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</si>
  <si>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</si>
  <si>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</si>
  <si>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</si>
  <si>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</si>
  <si>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</si>
  <si>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</si>
  <si>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</si>
  <si>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</si>
  <si>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</si>
  <si>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</si>
  <si>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</si>
  <si>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</si>
  <si>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</si>
  <si>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</si>
  <si>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</si>
  <si>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</si>
  <si>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</si>
  <si>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</si>
  <si>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</si>
  <si>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</si>
  <si>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</si>
  <si>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</si>
  <si>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</si>
  <si>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</si>
  <si>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</si>
  <si>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</si>
  <si>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</si>
  <si>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</si>
  <si>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</si>
  <si>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</si>
  <si>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</si>
  <si>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</si>
  <si>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</si>
  <si>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</si>
  <si>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</si>
  <si>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</si>
  <si>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</si>
  <si>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</si>
  <si>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</si>
  <si>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</si>
  <si>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</si>
  <si>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</si>
  <si>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</si>
  <si>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</si>
  <si>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</si>
  <si>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</si>
  <si>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</si>
  <si>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</si>
  <si>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</si>
  <si>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</si>
  <si>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</si>
  <si>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</si>
  <si>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</si>
  <si>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</si>
  <si>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</si>
  <si>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</si>
  <si>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</si>
  <si>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</si>
  <si>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</si>
  <si>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</si>
  <si>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</si>
  <si>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</si>
  <si>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</si>
  <si>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</si>
  <si>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</si>
  <si>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</si>
  <si>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</si>
  <si>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</si>
  <si>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</si>
  <si>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</si>
  <si>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</si>
  <si>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</si>
  <si>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</si>
  <si>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</si>
  <si>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</si>
  <si>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</si>
  <si>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</si>
  <si>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</si>
  <si>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</si>
  <si>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</si>
  <si>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</si>
  <si>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</si>
  <si>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</si>
  <si>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</si>
  <si>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</si>
  <si>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</si>
  <si>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</si>
  <si>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</si>
  <si>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</si>
  <si>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</si>
  <si>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</si>
  <si>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</si>
  <si>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</si>
  <si>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</si>
  <si>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</si>
  <si>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</si>
  <si>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</si>
  <si>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</si>
  <si>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</si>
  <si>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</si>
  <si>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</si>
  <si>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</si>
  <si>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</si>
  <si>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</si>
  <si>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</si>
  <si>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</si>
  <si>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</si>
  <si>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</si>
  <si>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</si>
  <si>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</si>
  <si>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</si>
  <si>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</si>
  <si>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</si>
  <si>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</si>
  <si>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</si>
  <si>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</si>
  <si>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</si>
  <si>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</si>
  <si>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</si>
  <si>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</si>
  <si>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</si>
  <si>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</si>
  <si>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</si>
  <si>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</si>
  <si>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</si>
  <si>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</si>
  <si>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</si>
  <si>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</si>
  <si>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</si>
  <si>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</si>
  <si>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</si>
  <si>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</si>
  <si>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</si>
  <si>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</si>
  <si>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</si>
  <si>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</si>
  <si>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</si>
  <si>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</si>
  <si>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</si>
  <si>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</si>
  <si>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</si>
  <si>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</si>
  <si>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</si>
  <si>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</si>
  <si>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</si>
  <si>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</si>
  <si>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</si>
  <si>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</si>
  <si>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</si>
  <si>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</si>
  <si>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</si>
  <si>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</si>
  <si>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</si>
  <si>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</si>
  <si>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</si>
  <si>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</si>
  <si>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</si>
  <si>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</si>
  <si>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</si>
  <si>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</si>
  <si>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</si>
  <si>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</si>
  <si>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</si>
  <si>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</si>
  <si>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</si>
  <si>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</si>
  <si>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</si>
  <si>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</si>
  <si>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</si>
  <si>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</si>
  <si>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</si>
  <si>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</si>
  <si>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</si>
  <si>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</si>
  <si>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</si>
  <si>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</si>
  <si>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</si>
  <si>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</si>
  <si>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</si>
  <si>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</si>
  <si>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</si>
  <si>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</si>
  <si>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</si>
  <si>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</si>
  <si>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</si>
  <si>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</si>
  <si>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</si>
  <si>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</si>
  <si>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</si>
  <si>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</si>
  <si>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</si>
  <si>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</si>
  <si>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</si>
  <si>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</si>
  <si>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</si>
  <si>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</si>
  <si>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</si>
  <si>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</si>
  <si>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</si>
  <si>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</si>
  <si>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</si>
  <si>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</si>
  <si>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</si>
  <si>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</si>
  <si>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</si>
  <si>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</si>
  <si>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</si>
  <si>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</si>
  <si>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</si>
  <si>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</si>
  <si>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</si>
  <si>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</si>
  <si>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</si>
  <si>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</si>
  <si>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</si>
  <si>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</si>
  <si>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</si>
  <si>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</si>
  <si>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</si>
  <si>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</si>
  <si>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</si>
  <si>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</si>
  <si>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</si>
  <si>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</si>
  <si>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</si>
  <si>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</si>
  <si>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</si>
  <si>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</si>
  <si>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</si>
  <si>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</si>
  <si>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</si>
  <si>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</si>
  <si>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</si>
  <si>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</si>
  <si>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</si>
  <si>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</si>
  <si>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</si>
  <si>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</si>
  <si>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</si>
  <si>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</si>
  <si>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</si>
  <si>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</si>
  <si>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</si>
  <si>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</si>
  <si>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</si>
  <si>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</si>
  <si>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</si>
  <si>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</si>
  <si>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</si>
  <si>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</si>
  <si>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</si>
  <si>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</si>
  <si>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</si>
  <si>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</si>
  <si>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</si>
  <si>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</si>
  <si>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</si>
  <si>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</si>
  <si>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</si>
  <si>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</si>
  <si>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</si>
  <si>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</si>
  <si>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</si>
  <si>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</si>
  <si>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</si>
  <si>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</si>
  <si>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</si>
  <si>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</si>
  <si>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</si>
  <si>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</si>
  <si>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</si>
  <si>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</si>
  <si>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</si>
  <si>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</si>
  <si>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</si>
  <si>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</si>
  <si>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</si>
  <si>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</si>
  <si>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</si>
  <si>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</si>
  <si>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</si>
  <si>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</si>
  <si>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</si>
  <si>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</si>
  <si>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</si>
  <si>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</si>
  <si>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</si>
  <si>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</si>
  <si>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</si>
  <si>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</si>
  <si>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</si>
  <si>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</si>
  <si>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</si>
  <si>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</si>
  <si>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</si>
  <si>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</si>
  <si>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</si>
  <si>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</si>
  <si>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</si>
  <si>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</si>
  <si>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</si>
  <si>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</si>
  <si>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</si>
  <si>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</si>
  <si>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</si>
  <si>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</si>
  <si>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</si>
  <si>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</si>
  <si>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</si>
  <si>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</si>
  <si>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</si>
  <si>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</si>
  <si>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</si>
  <si>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</si>
  <si>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</si>
  <si>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</si>
  <si>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</si>
  <si>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</si>
  <si>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</si>
  <si>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</si>
  <si>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</si>
  <si>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</si>
  <si>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</si>
  <si>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</si>
  <si>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</si>
  <si>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</si>
  <si>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</si>
  <si>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</si>
  <si>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</si>
  <si>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</si>
  <si>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</si>
  <si>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</si>
  <si>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</si>
  <si>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</si>
  <si>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</si>
  <si>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</si>
  <si>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</si>
  <si>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</si>
  <si>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</si>
  <si>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</si>
  <si>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</si>
  <si>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</si>
  <si>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</si>
  <si>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</si>
  <si>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</si>
  <si>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</si>
  <si>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</si>
  <si>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</si>
  <si>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</si>
  <si>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</si>
  <si>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</si>
  <si>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</si>
  <si>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</si>
  <si>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</si>
  <si>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</si>
  <si>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</si>
  <si>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</si>
  <si>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</si>
  <si>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</si>
  <si>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</si>
  <si>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</si>
  <si>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</si>
  <si>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</si>
  <si>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</si>
  <si>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</si>
  <si>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</si>
  <si>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</si>
  <si>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</si>
  <si>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</si>
  <si>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</si>
  <si>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</si>
  <si>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</si>
  <si>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</si>
  <si>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</si>
  <si>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</si>
  <si>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</si>
  <si>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</si>
  <si>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</si>
  <si>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</si>
  <si>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</si>
  <si>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</si>
  <si>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</si>
  <si>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</si>
  <si>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</si>
  <si>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</si>
  <si>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</si>
  <si>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</si>
  <si>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</si>
  <si>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</si>
  <si>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</si>
  <si>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</si>
  <si>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</si>
  <si>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</si>
  <si>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</si>
  <si>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</si>
  <si>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</si>
  <si>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</si>
  <si>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</si>
  <si>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</si>
  <si>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</si>
  <si>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</si>
  <si>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</si>
  <si>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</si>
  <si>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</si>
  <si>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</si>
  <si>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</si>
  <si>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</si>
  <si>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</si>
  <si>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</si>
  <si>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</si>
  <si>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</si>
  <si>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</si>
  <si>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</si>
  <si>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</si>
  <si>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</si>
  <si>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</si>
  <si>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</si>
  <si>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</si>
  <si>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</si>
  <si>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</si>
  <si>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</si>
  <si>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</si>
  <si>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</si>
  <si>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</si>
  <si>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</si>
  <si>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</si>
  <si>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</si>
  <si>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</si>
  <si>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</si>
  <si>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</si>
  <si>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</si>
  <si>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</si>
  <si>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</si>
  <si>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</si>
  <si>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</si>
  <si>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</si>
  <si>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</si>
  <si>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</si>
  <si>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</si>
  <si>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</si>
  <si>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</si>
  <si>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</si>
  <si>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</si>
  <si>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</si>
  <si>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</si>
  <si>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</si>
  <si>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</si>
  <si>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</si>
  <si>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</si>
  <si>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</si>
  <si>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</si>
  <si>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</si>
  <si>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</si>
  <si>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</si>
  <si>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</si>
  <si>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</si>
  <si>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</si>
  <si>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</si>
  <si>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</si>
  <si>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</si>
  <si>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</si>
  <si>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</si>
  <si>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</si>
  <si>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</si>
  <si>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</si>
  <si>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</si>
  <si>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</si>
  <si>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</si>
  <si>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</si>
  <si>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</si>
  <si>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</si>
  <si>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</si>
  <si>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</si>
  <si>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</si>
  <si>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</si>
  <si>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</si>
  <si>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</si>
  <si>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</si>
  <si>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</si>
  <si>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</si>
  <si>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</si>
  <si>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</si>
  <si>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</si>
  <si>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</si>
  <si>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</si>
  <si>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</si>
  <si>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</si>
  <si>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</si>
  <si>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</si>
  <si>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</si>
  <si>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</si>
  <si>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</si>
  <si>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</si>
  <si>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</si>
  <si>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</si>
  <si>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</si>
  <si>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</si>
  <si>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</si>
  <si>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</si>
  <si>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</si>
  <si>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</si>
  <si>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</si>
  <si>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</si>
  <si>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</si>
  <si>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</si>
  <si>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</si>
  <si>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</si>
  <si>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</si>
  <si>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</si>
  <si>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</si>
  <si>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</si>
  <si>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</si>
  <si>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</si>
  <si>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</si>
  <si>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</si>
  <si>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</si>
  <si>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</si>
  <si>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</si>
  <si>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</si>
  <si>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</si>
  <si>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</si>
  <si>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</si>
  <si>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</si>
  <si>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</si>
  <si>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</si>
  <si>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</si>
  <si>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</si>
  <si>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</si>
  <si>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</si>
  <si>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</si>
  <si>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</si>
  <si>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</si>
  <si>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</si>
  <si>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</si>
  <si>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</si>
  <si>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</si>
  <si>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</si>
  <si>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</si>
  <si>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</si>
  <si>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</si>
  <si>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</si>
  <si>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</si>
  <si>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</si>
  <si>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</si>
  <si>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</si>
  <si>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</si>
  <si>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</si>
  <si>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</si>
  <si>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</si>
  <si>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</si>
  <si>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</si>
  <si>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</si>
  <si>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</si>
  <si>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</si>
  <si>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</si>
  <si>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</si>
  <si>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</si>
  <si>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</si>
  <si>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</si>
  <si>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</si>
  <si>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</si>
  <si>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</si>
  <si>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</si>
  <si>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</si>
  <si>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</si>
  <si>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</si>
  <si>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</si>
  <si>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</si>
  <si>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</si>
  <si>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</si>
  <si>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</si>
  <si>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</si>
  <si>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</si>
  <si>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</si>
  <si>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</si>
  <si>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</si>
  <si>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</si>
  <si>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</si>
  <si>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</si>
  <si>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</si>
  <si>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</si>
  <si>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</si>
  <si>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</si>
  <si>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</si>
  <si>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</si>
  <si>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</si>
  <si>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</si>
  <si>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</si>
  <si>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</si>
  <si>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</si>
  <si>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</si>
  <si>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</si>
  <si>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</si>
  <si>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</si>
  <si>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</si>
  <si>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</si>
  <si>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</si>
  <si>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</si>
  <si>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</si>
  <si>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</si>
  <si>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</si>
  <si>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</si>
  <si>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</si>
  <si>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</si>
  <si>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</si>
  <si>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</si>
  <si>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</si>
  <si>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</si>
  <si>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</si>
  <si>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</si>
  <si>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</si>
  <si>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</si>
  <si>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</si>
  <si>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</si>
  <si>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</si>
  <si>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</si>
  <si>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</si>
  <si>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</si>
  <si>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</si>
  <si>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</si>
  <si>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</si>
  <si>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</si>
  <si>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</si>
  <si>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</si>
  <si>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</si>
  <si>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</si>
  <si>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</si>
  <si>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</si>
  <si>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</si>
  <si>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</si>
  <si>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</si>
  <si>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</si>
  <si>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</si>
  <si>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</si>
  <si>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</si>
  <si>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</si>
  <si>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</si>
  <si>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</si>
  <si>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</si>
  <si>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</si>
  <si>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</si>
  <si>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</si>
  <si>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</si>
  <si>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</si>
  <si>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</si>
  <si>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</si>
  <si>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</si>
  <si>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</si>
  <si>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</si>
  <si>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</si>
  <si>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</si>
  <si>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</si>
  <si>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</si>
  <si>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</si>
  <si>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</si>
  <si>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</si>
  <si>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</si>
  <si>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</si>
  <si>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</si>
  <si>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</si>
  <si>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</si>
  <si>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</si>
  <si>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</si>
  <si>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</si>
  <si>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</si>
  <si>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</si>
  <si>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</si>
  <si>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</si>
  <si>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</si>
  <si>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</si>
  <si>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</si>
  <si>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</si>
  <si>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</si>
  <si>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</si>
  <si>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</si>
  <si>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</si>
  <si>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</si>
  <si>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</si>
  <si>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</si>
  <si>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</si>
  <si>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</si>
  <si>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</si>
  <si>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</si>
  <si>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</si>
  <si>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</si>
  <si>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</si>
  <si>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</si>
  <si>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</si>
  <si>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</si>
  <si>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</si>
  <si>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</si>
  <si>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</si>
  <si>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</si>
  <si>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</si>
  <si>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</si>
  <si>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</si>
  <si>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</si>
  <si>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</si>
  <si>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</si>
  <si>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</si>
  <si>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</si>
  <si>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</si>
  <si>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</si>
  <si>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</si>
  <si>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</si>
  <si>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</si>
  <si>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</si>
  <si>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</si>
  <si>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</si>
  <si>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</si>
  <si>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</si>
  <si>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</si>
  <si>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</si>
  <si>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</si>
  <si>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</si>
  <si>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</si>
  <si>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</si>
  <si>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</si>
  <si>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</si>
  <si>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</si>
  <si>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</si>
  <si>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</si>
  <si>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</si>
  <si>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</si>
  <si>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</si>
  <si>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</si>
  <si>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</si>
  <si>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</si>
  <si>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</si>
  <si>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</si>
  <si>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</si>
  <si>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</si>
  <si>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</si>
  <si>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</si>
  <si>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</si>
  <si>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</si>
  <si>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</si>
  <si>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</si>
  <si>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</si>
  <si>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</si>
  <si>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</si>
  <si>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</si>
  <si>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</si>
  <si>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</si>
  <si>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</si>
  <si>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</si>
  <si>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</si>
  <si>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</si>
  <si>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</si>
  <si>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</si>
  <si>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</si>
  <si>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</si>
  <si>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</si>
  <si>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</si>
  <si>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</si>
  <si>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</si>
  <si>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</si>
  <si>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</si>
  <si>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</si>
  <si>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</si>
  <si>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</si>
  <si>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</si>
  <si>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</si>
  <si>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</si>
  <si>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</si>
  <si>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</si>
  <si>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</si>
  <si>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</si>
  <si>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</si>
  <si>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</si>
  <si>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</si>
  <si>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</si>
  <si>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</si>
  <si>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</si>
  <si>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</si>
  <si>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</si>
  <si>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</si>
  <si>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</si>
  <si>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</si>
  <si>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</si>
  <si>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</si>
  <si>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</si>
  <si>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</si>
  <si>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</si>
  <si>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</si>
  <si>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</si>
  <si>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</si>
  <si>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</si>
  <si>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</si>
  <si>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</si>
  <si>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</si>
  <si>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</si>
  <si>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</si>
  <si>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</si>
  <si>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</si>
  <si>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</si>
  <si>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</si>
  <si>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</si>
  <si>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</si>
  <si>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</si>
  <si>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</si>
  <si>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</si>
  <si>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</si>
  <si>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</si>
  <si>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</si>
  <si>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</si>
  <si>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</si>
  <si>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</si>
  <si>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</si>
  <si>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</si>
  <si>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</si>
  <si>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</si>
  <si>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</si>
  <si>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</si>
  <si>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</si>
  <si>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</si>
  <si>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</si>
  <si>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</si>
  <si>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</si>
  <si>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</si>
  <si>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</si>
  <si>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</si>
  <si>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</si>
  <si>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</si>
  <si>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</si>
  <si>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</si>
  <si>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</si>
  <si>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</si>
  <si>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</si>
  <si>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</si>
  <si>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</si>
  <si>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</si>
  <si>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</si>
  <si>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</si>
  <si>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</si>
  <si>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</si>
  <si>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</si>
  <si>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</si>
  <si>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</si>
  <si>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</si>
  <si>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</si>
  <si>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</si>
  <si>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</si>
  <si>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</si>
  <si>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</si>
  <si>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</si>
  <si>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</si>
  <si>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</si>
  <si>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</si>
  <si>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</si>
  <si>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</si>
  <si>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</si>
  <si>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</si>
  <si>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</si>
  <si>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</si>
  <si>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</si>
  <si>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</si>
  <si>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</si>
  <si>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</si>
  <si>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</si>
  <si>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</si>
  <si>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</si>
  <si>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</si>
  <si>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</si>
  <si>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</si>
  <si>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</si>
  <si>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</si>
  <si>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</si>
  <si>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</si>
  <si>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</si>
  <si>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</si>
  <si>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</si>
  <si>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</si>
  <si>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</si>
  <si>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</si>
  <si>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</si>
  <si>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</si>
  <si>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</si>
  <si>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</si>
  <si>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</si>
  <si>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</si>
  <si>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</si>
  <si>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</si>
  <si>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</si>
  <si>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</si>
  <si>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</si>
  <si>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</si>
  <si>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</si>
  <si>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</si>
  <si>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</si>
  <si>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</si>
  <si>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</si>
  <si>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</si>
  <si>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</si>
  <si>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</si>
  <si>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</si>
  <si>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</si>
  <si>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</si>
  <si>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</si>
  <si>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</si>
  <si>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</si>
  <si>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</si>
  <si>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</si>
  <si>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</si>
  <si>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</si>
  <si>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</si>
  <si>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</si>
  <si>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</si>
  <si>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</si>
  <si>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</si>
  <si>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</si>
  <si>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</si>
  <si>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</si>
  <si>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</si>
  <si>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</si>
  <si>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</si>
  <si>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</si>
  <si>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</si>
  <si>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</si>
  <si>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</si>
  <si>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</si>
  <si>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</si>
  <si>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</si>
  <si>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</si>
  <si>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</si>
  <si>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</si>
  <si>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</si>
  <si>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</si>
  <si>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</si>
  <si>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</si>
  <si>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</si>
  <si>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</si>
  <si>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</si>
  <si>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</si>
  <si>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</si>
  <si>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</si>
  <si>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</si>
  <si>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</si>
  <si>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</si>
  <si>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</si>
  <si>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</si>
  <si>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</si>
  <si>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</si>
  <si>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</si>
  <si>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</si>
  <si>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</si>
  <si>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</si>
  <si>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</si>
  <si>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</si>
  <si>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</si>
  <si>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</si>
  <si>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</si>
  <si>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</si>
  <si>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</si>
  <si>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</si>
  <si>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</si>
  <si>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</si>
  <si>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</si>
  <si>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</si>
  <si>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</si>
  <si>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</si>
  <si>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</si>
  <si>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</si>
  <si>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</si>
  <si>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</si>
  <si>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</si>
  <si>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</si>
  <si>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</si>
  <si>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</si>
  <si>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</si>
  <si>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</si>
  <si>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</si>
  <si>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</si>
  <si>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</si>
  <si>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</si>
  <si>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</si>
  <si>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</si>
  <si>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</si>
  <si>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</si>
  <si>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</si>
  <si>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</si>
  <si>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</si>
  <si>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</si>
  <si>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</si>
  <si>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</si>
  <si>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</si>
  <si>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</si>
  <si>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</si>
  <si>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</si>
  <si>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</si>
  <si>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</si>
  <si>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</si>
  <si>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</si>
  <si>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</si>
  <si>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</si>
  <si>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</si>
  <si>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</si>
  <si>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</si>
  <si>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</si>
  <si>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</si>
  <si>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</si>
  <si>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</si>
  <si>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</si>
  <si>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</si>
  <si>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</si>
  <si>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</si>
  <si>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</si>
  <si>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</si>
  <si>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</si>
  <si>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</si>
  <si>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</si>
  <si>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</si>
  <si>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</si>
  <si>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</si>
  <si>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</si>
  <si>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</si>
  <si>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</si>
  <si>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</si>
  <si>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</si>
  <si>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</si>
  <si>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</si>
  <si>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</si>
  <si>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</si>
  <si>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</si>
  <si>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</si>
  <si>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</si>
  <si>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</si>
  <si>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</si>
  <si>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</si>
  <si>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</si>
  <si>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</si>
  <si>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</si>
  <si>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</si>
  <si>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</si>
  <si>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</si>
  <si>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</si>
  <si>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</si>
  <si>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</si>
  <si>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</si>
  <si>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</si>
  <si>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</si>
  <si>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</si>
  <si>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</si>
  <si>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</si>
  <si>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</si>
  <si>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</si>
  <si>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</si>
  <si>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</si>
  <si>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</si>
  <si>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</si>
  <si>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</si>
  <si>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</si>
  <si>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</si>
  <si>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</si>
  <si>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</si>
  <si>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</si>
  <si>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</si>
  <si>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</si>
  <si>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</si>
  <si>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</si>
  <si>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</si>
  <si>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</si>
  <si>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</si>
  <si>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</si>
  <si>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</si>
  <si>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</si>
  <si>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</si>
  <si>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</si>
  <si>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</si>
  <si>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</si>
  <si>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</si>
  <si>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</si>
  <si>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</si>
  <si>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</si>
  <si>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</si>
  <si>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</si>
  <si>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</si>
  <si>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</si>
  <si>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</si>
  <si>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</si>
  <si>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</si>
  <si>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</si>
  <si>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</si>
  <si>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</si>
  <si>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</si>
  <si>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</si>
  <si>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</si>
  <si>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</si>
  <si>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</si>
  <si>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</si>
  <si>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</si>
  <si>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</si>
  <si>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</si>
  <si>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</si>
  <si>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</si>
  <si>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</si>
  <si>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</si>
  <si>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</si>
  <si>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</si>
  <si>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</si>
  <si>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</si>
  <si>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</si>
  <si>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</si>
  <si>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</si>
  <si>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</si>
  <si>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</si>
  <si>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</si>
  <si>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</si>
  <si>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</si>
  <si>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</si>
  <si>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</si>
  <si>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</si>
  <si>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</si>
  <si>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</si>
  <si>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</si>
  <si>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</si>
  <si>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</si>
  <si>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</si>
  <si>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</si>
  <si>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</si>
  <si>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</si>
  <si>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</si>
  <si>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</si>
  <si>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</si>
  <si>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</si>
  <si>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</si>
  <si>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</si>
  <si>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</si>
  <si>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</si>
  <si>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</si>
  <si>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</si>
  <si>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</si>
  <si>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</si>
  <si>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</si>
  <si>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</si>
  <si>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</si>
  <si>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</si>
  <si>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</si>
  <si>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</si>
  <si>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</si>
  <si>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</si>
  <si>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</si>
  <si>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</si>
  <si>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</si>
  <si>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</si>
  <si>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</si>
  <si>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</si>
  <si>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</si>
  <si>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</si>
  <si>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</si>
  <si>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</si>
  <si>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</si>
  <si>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</si>
  <si>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</si>
  <si>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</si>
  <si>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</si>
  <si>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</si>
  <si>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</si>
  <si>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</si>
  <si>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</si>
  <si>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</si>
  <si>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</si>
  <si>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</si>
  <si>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</si>
  <si>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</si>
  <si>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</si>
  <si>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</si>
  <si>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</si>
  <si>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</si>
  <si>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</si>
  <si>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</si>
  <si>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</si>
  <si>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</si>
  <si>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</si>
  <si>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</si>
  <si>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</si>
  <si>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</si>
  <si>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</si>
  <si>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</si>
  <si>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</si>
  <si>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</si>
  <si>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</si>
  <si>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</si>
  <si>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</si>
  <si>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</si>
  <si>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</si>
  <si>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</si>
  <si>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</si>
  <si>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</si>
  <si>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</si>
  <si>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</si>
  <si>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</si>
  <si>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</si>
  <si>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</si>
  <si>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</si>
  <si>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</si>
  <si>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</si>
  <si>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</si>
  <si>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</si>
  <si>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</si>
  <si>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</si>
  <si>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</si>
  <si>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</si>
  <si>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</si>
  <si>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</si>
  <si>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</si>
  <si>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</si>
  <si>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</si>
  <si>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</si>
  <si>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</si>
  <si>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</si>
  <si>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</si>
  <si>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</si>
  <si>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</si>
  <si>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</si>
  <si>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</si>
  <si>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</si>
  <si>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</si>
  <si>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</si>
  <si>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</si>
  <si>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</si>
  <si>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</si>
  <si>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</si>
  <si>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</si>
  <si>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</si>
  <si>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</si>
  <si>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</si>
  <si>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</si>
  <si>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</si>
  <si>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</si>
  <si>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</si>
  <si>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</si>
  <si>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</si>
  <si>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</si>
  <si>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</si>
  <si>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</si>
  <si>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</si>
  <si>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</si>
  <si>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</si>
  <si>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</si>
  <si>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</si>
  <si>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</si>
  <si>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</si>
  <si>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</si>
  <si>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</si>
  <si>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</si>
  <si>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</si>
  <si>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</si>
  <si>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</si>
  <si>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</si>
  <si>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</si>
  <si>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</si>
  <si>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</si>
  <si>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</si>
  <si>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</si>
  <si>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</si>
  <si>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</si>
  <si>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</si>
  <si>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</si>
  <si>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</si>
  <si>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</si>
  <si>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</si>
  <si>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</si>
  <si>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</si>
  <si>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</si>
  <si>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</si>
  <si>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</si>
  <si>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</si>
  <si>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</si>
  <si>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</si>
  <si>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</si>
  <si>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</si>
  <si>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</si>
  <si>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</si>
  <si>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</si>
  <si>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</si>
  <si>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</si>
  <si>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</si>
  <si>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</si>
  <si>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</si>
  <si>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</si>
  <si>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</si>
  <si>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</si>
  <si>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</si>
  <si>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</si>
  <si>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</si>
  <si>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</si>
  <si>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</si>
  <si>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</si>
  <si>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</si>
  <si>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</si>
  <si>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</si>
  <si>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</si>
  <si>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</si>
  <si>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</si>
  <si>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</si>
  <si>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</si>
  <si>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</si>
  <si>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</si>
  <si>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</si>
  <si>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</si>
  <si>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</si>
  <si>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</si>
  <si>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</si>
  <si>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</si>
  <si>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</si>
  <si>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</si>
  <si>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</si>
  <si>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</si>
  <si>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</si>
  <si>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</si>
  <si>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</si>
  <si>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</si>
  <si>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</si>
  <si>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</si>
  <si>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</si>
  <si>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</si>
  <si>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</si>
  <si>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</si>
  <si>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</si>
  <si>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</si>
  <si>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</si>
  <si>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</si>
  <si>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</si>
  <si>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</si>
  <si>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</si>
  <si>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</si>
  <si>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</si>
  <si>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</si>
  <si>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</si>
  <si>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</si>
  <si>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</si>
  <si>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</si>
  <si>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</si>
  <si>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</si>
  <si>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</si>
  <si>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</si>
  <si>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</si>
  <si>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</si>
  <si>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</si>
  <si>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</si>
  <si>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</si>
  <si>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</si>
  <si>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</si>
  <si>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</si>
  <si>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</si>
  <si>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</si>
  <si>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</si>
  <si>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</si>
  <si>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</si>
  <si>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</si>
  <si>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</si>
  <si>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</si>
  <si>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</si>
  <si>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</si>
  <si>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</si>
  <si>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</si>
  <si>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</si>
  <si>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</si>
  <si>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</si>
  <si>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</si>
  <si>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</si>
  <si>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</si>
  <si>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</si>
  <si>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</si>
  <si>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</si>
  <si>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</si>
  <si>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</si>
  <si>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</si>
  <si>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</si>
  <si>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</si>
  <si>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</si>
  <si>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</si>
  <si>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</si>
  <si>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</si>
  <si>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</si>
  <si>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</si>
  <si>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</si>
  <si>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</si>
  <si>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</si>
  <si>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</si>
  <si>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</si>
  <si>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</si>
  <si>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</si>
  <si>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</si>
  <si>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</si>
  <si>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</si>
  <si>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</si>
  <si>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</si>
  <si>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</si>
  <si>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</si>
  <si>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</si>
  <si>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</si>
  <si>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</si>
  <si>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</si>
  <si>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</si>
  <si>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</si>
  <si>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</si>
  <si>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</si>
  <si>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</si>
  <si>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</si>
  <si>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</si>
  <si>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</si>
  <si>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</si>
  <si>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</si>
  <si>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</si>
  <si>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</si>
  <si>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</si>
  <si>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</si>
  <si>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</si>
  <si>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</si>
  <si>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</si>
  <si>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</si>
  <si>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</si>
  <si>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</si>
  <si>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</si>
  <si>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</si>
  <si>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</si>
  <si>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</si>
  <si>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</si>
  <si>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</si>
  <si>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</si>
  <si>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</si>
  <si>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</si>
  <si>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</si>
  <si>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</si>
  <si>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</si>
  <si>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</si>
  <si>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</si>
  <si>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</si>
  <si>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</si>
  <si>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</si>
  <si>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</si>
  <si>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</si>
  <si>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</si>
  <si>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</si>
  <si>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</si>
  <si>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</si>
  <si>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</si>
  <si>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</si>
  <si>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</si>
  <si>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</si>
  <si>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</si>
  <si>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</si>
  <si>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</si>
  <si>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</si>
  <si>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</si>
  <si>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</si>
  <si>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</si>
  <si>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</si>
  <si>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</si>
  <si>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</si>
  <si>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</si>
  <si>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</si>
  <si>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</si>
  <si>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</si>
  <si>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</si>
  <si>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</si>
  <si>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</si>
  <si>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</si>
  <si>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</si>
  <si>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</si>
  <si>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</si>
  <si>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</si>
  <si>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</si>
  <si>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</si>
  <si>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</si>
  <si>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</si>
  <si>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</si>
  <si>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</si>
  <si>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</si>
  <si>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</si>
  <si>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</si>
  <si>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</si>
  <si>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</si>
  <si>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</si>
  <si>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</si>
  <si>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</si>
  <si>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</si>
  <si>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</si>
  <si>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</si>
  <si>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</si>
  <si>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</si>
  <si>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</si>
  <si>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</si>
  <si>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</si>
  <si>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</si>
  <si>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</si>
  <si>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</si>
  <si>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</si>
  <si>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</si>
  <si>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</si>
  <si>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</si>
  <si>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</si>
  <si>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</si>
  <si>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</si>
  <si>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</si>
  <si>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</si>
  <si>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</si>
  <si>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</si>
  <si>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</si>
  <si>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</si>
  <si>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</si>
  <si>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</si>
  <si>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</si>
  <si>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</si>
  <si>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</si>
  <si>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</si>
  <si>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</si>
  <si>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</si>
  <si>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</si>
  <si>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</si>
  <si>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</si>
  <si>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</si>
  <si>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</si>
  <si>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</si>
  <si>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</si>
  <si>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</si>
  <si>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</si>
  <si>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</si>
  <si>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</si>
  <si>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</si>
  <si>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</si>
  <si>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</si>
  <si>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</si>
  <si>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</si>
  <si>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</si>
  <si>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</si>
  <si>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</si>
  <si>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</si>
  <si>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</si>
  <si>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</si>
  <si>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</si>
  <si>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</si>
  <si>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</si>
  <si>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</si>
  <si>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</si>
  <si>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</si>
  <si>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</si>
  <si>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</si>
  <si>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</si>
  <si>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</si>
  <si>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</si>
  <si>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</si>
  <si>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</si>
  <si>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</si>
  <si>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</si>
  <si>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</si>
  <si>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</si>
  <si>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</si>
  <si>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</si>
  <si>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</si>
  <si>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</si>
  <si>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</si>
  <si>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</si>
  <si>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</si>
  <si>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</si>
  <si>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</si>
  <si>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</si>
  <si>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</si>
  <si>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</si>
  <si>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</si>
  <si>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</si>
  <si>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</si>
  <si>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</si>
  <si>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</si>
  <si>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</si>
  <si>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</si>
  <si>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</si>
  <si>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</si>
  <si>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</si>
  <si>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</si>
  <si>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</si>
  <si>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</si>
  <si>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</si>
  <si>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</si>
  <si>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</si>
  <si>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</si>
  <si>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</si>
  <si>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</si>
  <si>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</si>
  <si>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</si>
  <si>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</si>
  <si>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</si>
  <si>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</si>
  <si>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</si>
  <si>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</si>
  <si>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</si>
  <si>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</si>
  <si>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</si>
  <si>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</si>
  <si>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</si>
  <si>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</si>
  <si>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</si>
  <si>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</si>
  <si>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</si>
  <si>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</si>
  <si>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</si>
  <si>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</si>
  <si>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</si>
  <si>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</si>
  <si>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</si>
  <si>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</si>
  <si>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</si>
  <si>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</si>
  <si>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</si>
  <si>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</si>
  <si>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</si>
  <si>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</si>
  <si>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</si>
  <si>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</si>
  <si>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</si>
  <si>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</si>
  <si>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</si>
  <si>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</si>
  <si>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</si>
  <si>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</si>
  <si>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</si>
  <si>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</si>
  <si>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</si>
  <si>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</si>
  <si>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</si>
  <si>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</si>
  <si>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</si>
  <si>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</si>
  <si>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</si>
  <si>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</si>
  <si>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</si>
  <si>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</si>
  <si>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</si>
  <si>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</si>
  <si>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</si>
  <si>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</si>
  <si>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</si>
  <si>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</si>
  <si>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</si>
  <si>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</si>
  <si>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</si>
  <si>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</si>
  <si>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</si>
  <si>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</si>
  <si>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</si>
  <si>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</si>
  <si>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</si>
  <si>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</si>
  <si>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</si>
  <si>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</si>
  <si>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</si>
  <si>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</si>
  <si>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</si>
  <si>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</si>
  <si>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</si>
  <si>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</si>
  <si>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</si>
  <si>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</si>
  <si>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</si>
  <si>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</si>
  <si>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</si>
  <si>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</si>
  <si>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</si>
  <si>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</si>
  <si>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</si>
  <si>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</si>
  <si>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</si>
  <si>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</si>
  <si>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</si>
  <si>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</si>
  <si>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</si>
  <si>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</si>
  <si>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</si>
  <si>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</si>
  <si>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</si>
  <si>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</si>
  <si>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</si>
  <si>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</si>
  <si>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</si>
  <si>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</si>
  <si>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</si>
  <si>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</si>
  <si>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</si>
  <si>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</si>
  <si>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</si>
  <si>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</si>
  <si>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</si>
  <si>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</si>
  <si>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</si>
  <si>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</si>
  <si>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</si>
  <si>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</si>
  <si>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</si>
  <si>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</si>
  <si>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</si>
  <si>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</si>
  <si>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</si>
  <si>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</si>
  <si>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</si>
  <si>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</si>
  <si>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</si>
  <si>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</si>
  <si>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</si>
  <si>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</si>
  <si>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</si>
  <si>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</si>
  <si>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</si>
  <si>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</si>
  <si>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</si>
  <si>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</si>
  <si>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</si>
  <si>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</si>
  <si>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</si>
  <si>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</si>
  <si>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</si>
  <si>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</si>
  <si>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</si>
  <si>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</si>
  <si>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</si>
  <si>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</si>
  <si>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</si>
  <si>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</si>
  <si>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</si>
  <si>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</si>
  <si>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</si>
  <si>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</si>
  <si>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</si>
  <si>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</si>
  <si>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</si>
  <si>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</si>
  <si>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</si>
  <si>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</si>
  <si>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</si>
  <si>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</si>
  <si>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</si>
  <si>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</si>
  <si>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</si>
  <si>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</si>
  <si>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</si>
  <si>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</si>
  <si>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</si>
  <si>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</si>
  <si>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</si>
  <si>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</si>
  <si>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</si>
  <si>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</si>
  <si>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</si>
  <si>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</si>
  <si>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</si>
  <si>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</si>
  <si>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</si>
  <si>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</si>
  <si>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</si>
  <si>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</si>
  <si>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</si>
  <si>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</si>
  <si>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</si>
  <si>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</si>
  <si>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</si>
  <si>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</si>
  <si>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</si>
  <si>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</si>
  <si>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</si>
  <si>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</si>
  <si>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</si>
  <si>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</si>
  <si>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</si>
  <si>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</si>
  <si>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</si>
  <si>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</si>
  <si>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</si>
  <si>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</si>
  <si>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</si>
  <si>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</si>
  <si>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</si>
  <si>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</si>
  <si>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</si>
  <si>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</si>
  <si>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</si>
  <si>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</si>
  <si>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</si>
  <si>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</si>
  <si>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</si>
  <si>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</si>
  <si>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</si>
  <si>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</si>
  <si>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</si>
  <si>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</si>
  <si>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</si>
  <si>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</si>
  <si>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</si>
  <si>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</si>
  <si>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</si>
  <si>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</si>
  <si>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</si>
  <si>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</si>
  <si>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</si>
  <si>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</si>
  <si>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</si>
  <si>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</si>
  <si>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</si>
  <si>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</si>
  <si>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</si>
  <si>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</si>
  <si>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</si>
  <si>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</si>
  <si>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</si>
  <si>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</si>
  <si>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</si>
  <si>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</si>
  <si>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</si>
  <si>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</si>
  <si>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</si>
  <si>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</si>
  <si>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</si>
  <si>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</si>
  <si>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</si>
  <si>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</si>
  <si>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</si>
  <si>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</si>
  <si>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</si>
  <si>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</si>
  <si>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</si>
  <si>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</si>
  <si>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</si>
  <si>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</si>
  <si>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</si>
  <si>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</si>
  <si>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</si>
  <si>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</si>
  <si>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</si>
  <si>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</si>
  <si>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</si>
  <si>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</si>
  <si>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</si>
  <si>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</si>
  <si>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</si>
  <si>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</si>
  <si>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</si>
  <si>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</si>
  <si>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</si>
  <si>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</si>
  <si>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</si>
  <si>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</si>
  <si>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</si>
  <si>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</si>
  <si>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</si>
  <si>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</si>
  <si>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</si>
  <si>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</si>
  <si>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</si>
  <si>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</si>
  <si>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</si>
  <si>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</si>
  <si>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</si>
  <si>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</si>
  <si>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</si>
  <si>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</si>
  <si>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</si>
  <si>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</si>
  <si>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</si>
  <si>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</si>
  <si>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</si>
  <si>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</si>
  <si>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</si>
  <si>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</si>
  <si>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</si>
  <si>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</si>
  <si>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</si>
  <si>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</si>
  <si>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</si>
  <si>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</si>
  <si>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</si>
  <si>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</si>
  <si>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</si>
  <si>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</si>
  <si>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</si>
  <si>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</si>
  <si>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</si>
  <si>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</si>
  <si>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</si>
  <si>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</si>
  <si>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</si>
  <si>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</si>
  <si>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</si>
  <si>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</si>
  <si>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</si>
  <si>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</si>
  <si>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</si>
  <si>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</si>
  <si>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</si>
  <si>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</si>
  <si>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</si>
  <si>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</si>
  <si>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</si>
  <si>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</si>
  <si>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</si>
  <si>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</si>
  <si>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</si>
  <si>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</si>
  <si>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</si>
  <si>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</si>
  <si>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</si>
  <si>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</si>
  <si>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</si>
  <si>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</si>
  <si>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</si>
  <si>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</si>
  <si>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</si>
  <si>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</si>
  <si>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</si>
  <si>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</si>
  <si>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</si>
  <si>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</si>
  <si>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</si>
  <si>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</si>
  <si>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</si>
  <si>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</si>
  <si>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</si>
  <si>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</si>
  <si>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</si>
  <si>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</si>
  <si>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</si>
  <si>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</si>
  <si>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</si>
  <si>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</si>
  <si>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</si>
  <si>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</si>
  <si>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</si>
  <si>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</si>
  <si>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</si>
  <si>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</si>
  <si>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</si>
  <si>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</si>
  <si>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</si>
  <si>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</si>
  <si>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</si>
  <si>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</si>
  <si>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</si>
  <si>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</si>
  <si>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</si>
  <si>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</si>
  <si>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</si>
  <si>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</si>
  <si>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</si>
  <si>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</si>
  <si>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</si>
  <si>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</si>
  <si>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</si>
  <si>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</si>
  <si>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</si>
  <si>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</si>
  <si>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</si>
  <si>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</si>
  <si>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</si>
  <si>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</si>
  <si>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</si>
  <si>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</si>
  <si>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</si>
  <si>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</si>
  <si>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</si>
  <si>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</si>
  <si>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</si>
  <si>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</si>
  <si>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</si>
  <si>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</si>
  <si>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</si>
  <si>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</si>
  <si>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</si>
  <si>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</si>
  <si>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</si>
  <si>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</si>
  <si>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</si>
  <si>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</si>
  <si>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</si>
  <si>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</si>
  <si>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</si>
  <si>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</si>
  <si>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</si>
  <si>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</si>
  <si>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</si>
  <si>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</si>
  <si>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</si>
  <si>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</si>
  <si>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</si>
  <si>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</si>
  <si>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</si>
  <si>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</si>
  <si>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</si>
  <si>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</si>
  <si>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</si>
  <si>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</si>
  <si>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</si>
  <si>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</si>
  <si>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</si>
  <si>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</si>
  <si>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</si>
  <si>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</si>
  <si>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</si>
  <si>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</si>
  <si>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</si>
  <si>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</si>
  <si>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</si>
  <si>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</si>
  <si>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</si>
  <si>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</si>
  <si>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</si>
  <si>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</si>
  <si>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</si>
  <si>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</si>
  <si>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</si>
  <si>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</si>
  <si>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</si>
  <si>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</si>
  <si>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</si>
  <si>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</si>
  <si>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</si>
  <si>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</si>
  <si>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</si>
  <si>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</si>
  <si>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</si>
  <si>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</si>
  <si>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</si>
  <si>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</si>
  <si>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</si>
  <si>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</si>
  <si>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</si>
  <si>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</si>
  <si>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</si>
  <si>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</si>
  <si>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</si>
  <si>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</si>
  <si>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</si>
  <si>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</si>
  <si>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</si>
  <si>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</si>
  <si>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</si>
  <si>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</si>
  <si>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</si>
  <si>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</si>
  <si>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</si>
  <si>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</si>
  <si>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</si>
  <si>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</si>
  <si>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</si>
  <si>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</si>
  <si>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</si>
  <si>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</si>
  <si>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</si>
  <si>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</si>
  <si>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</si>
  <si>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</si>
  <si>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</si>
  <si>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</si>
  <si>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</si>
  <si>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</si>
  <si>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</si>
  <si>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</si>
  <si>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</si>
  <si>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</si>
  <si>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</si>
  <si>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</si>
  <si>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</si>
  <si>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</si>
  <si>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</si>
  <si>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</si>
  <si>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</si>
  <si>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</si>
  <si>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</si>
  <si>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</si>
  <si>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</si>
  <si>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</si>
  <si>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</si>
  <si>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</si>
  <si>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</si>
  <si>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</si>
  <si>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</si>
  <si>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</si>
  <si>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</si>
  <si>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</si>
  <si>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</si>
  <si>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</si>
  <si>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</si>
  <si>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</si>
  <si>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</si>
  <si>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</si>
  <si>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</si>
  <si>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</si>
  <si>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</si>
  <si>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</si>
  <si>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</si>
  <si>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</si>
  <si>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</si>
  <si>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</si>
  <si>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</si>
  <si>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</si>
  <si>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</si>
  <si>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</si>
  <si>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</si>
  <si>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</si>
  <si>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</si>
  <si>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</si>
  <si>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</si>
  <si>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</si>
  <si>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</si>
  <si>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</si>
  <si>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</si>
  <si>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</si>
  <si>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</si>
  <si>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</si>
  <si>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</si>
  <si>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</si>
  <si>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</si>
  <si>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</si>
  <si>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</si>
  <si>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</si>
  <si>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</si>
  <si>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</si>
  <si>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</si>
  <si>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</si>
  <si>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</si>
  <si>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</si>
  <si>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</si>
  <si>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</si>
  <si>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</si>
  <si>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</si>
  <si>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</si>
  <si>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</si>
  <si>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</si>
  <si>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</si>
  <si>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</si>
  <si>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</si>
  <si>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</si>
  <si>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</si>
  <si>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</si>
  <si>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</si>
  <si>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</si>
  <si>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</si>
  <si>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</si>
  <si>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</si>
  <si>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</si>
  <si>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</si>
  <si>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</si>
  <si>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</si>
  <si>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</si>
  <si>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</si>
  <si>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</si>
  <si>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</si>
  <si>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</si>
  <si>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</si>
  <si>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</si>
  <si>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</si>
  <si>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</si>
  <si>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</si>
  <si>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</si>
  <si>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</si>
  <si>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</si>
  <si>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</si>
  <si>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</si>
  <si>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</si>
  <si>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</si>
  <si>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</si>
  <si>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</si>
  <si>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</si>
  <si>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</si>
  <si>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</si>
  <si>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</si>
  <si>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</si>
  <si>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</si>
  <si>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</si>
  <si>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</si>
  <si>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</si>
  <si>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</si>
  <si>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</si>
  <si>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</si>
  <si>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</si>
  <si>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</si>
  <si>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</si>
  <si>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</si>
  <si>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</si>
  <si>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</si>
  <si>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</si>
  <si>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</si>
  <si>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</si>
  <si>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</si>
  <si>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</si>
  <si>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</si>
  <si>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</si>
  <si>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</si>
  <si>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</si>
  <si>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</si>
  <si>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</si>
  <si>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</si>
  <si>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</si>
  <si>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</si>
  <si>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</si>
  <si>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</si>
  <si>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</si>
  <si>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</si>
  <si>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</si>
  <si>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</si>
  <si>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</si>
  <si>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</si>
  <si>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</si>
  <si>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</si>
  <si>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</si>
  <si>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</si>
  <si>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</si>
  <si>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</si>
  <si>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</si>
  <si>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</si>
  <si>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</si>
  <si>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</si>
  <si>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</si>
  <si>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</si>
  <si>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</si>
  <si>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</si>
  <si>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</si>
  <si>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</si>
  <si>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</si>
  <si>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</si>
  <si>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</si>
  <si>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</si>
  <si>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</si>
  <si>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</si>
  <si>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</si>
  <si>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</si>
  <si>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</si>
  <si>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</si>
  <si>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</si>
  <si>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</si>
  <si>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</si>
  <si>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</si>
  <si>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</si>
  <si>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</si>
  <si>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</si>
  <si>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</si>
  <si>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</si>
  <si>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</si>
  <si>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</si>
  <si>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</si>
  <si>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</si>
  <si>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</si>
  <si>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</si>
  <si>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</si>
  <si>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</si>
  <si>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</si>
  <si>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</si>
  <si>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</si>
  <si>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</si>
  <si>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</si>
  <si>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</si>
  <si>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</si>
  <si>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</si>
  <si>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</si>
  <si>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</si>
  <si>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</si>
  <si>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</si>
  <si>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</si>
  <si>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</si>
  <si>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</si>
  <si>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</si>
  <si>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</si>
  <si>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</si>
  <si>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</si>
  <si>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</si>
  <si>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</si>
  <si>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</si>
  <si>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</si>
  <si>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</si>
  <si>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</si>
  <si>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</si>
  <si>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</si>
  <si>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</si>
  <si>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</si>
  <si>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</si>
  <si>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</si>
  <si>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</si>
  <si>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</si>
  <si>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</si>
  <si>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</si>
  <si>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</si>
  <si>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</si>
  <si>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</si>
  <si>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</si>
  <si>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</si>
  <si>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</si>
  <si>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</si>
  <si>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</si>
  <si>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</si>
  <si>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</si>
  <si>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</si>
  <si>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</si>
  <si>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</si>
  <si>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</si>
  <si>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</si>
  <si>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</si>
  <si>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</si>
  <si>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</si>
  <si>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</si>
  <si>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</si>
  <si>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</si>
  <si>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</si>
  <si>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</si>
  <si>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</si>
  <si>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</si>
  <si>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</si>
  <si>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</si>
  <si>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</si>
  <si>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</si>
  <si>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</si>
  <si>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</si>
  <si>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</si>
  <si>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</si>
  <si>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</si>
  <si>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</si>
  <si>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</si>
  <si>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</si>
  <si>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</si>
  <si>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</si>
  <si>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</si>
  <si>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</si>
  <si>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</si>
  <si>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</si>
  <si>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</si>
  <si>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</si>
  <si>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</si>
  <si>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</si>
  <si>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</si>
  <si>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</si>
  <si>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</si>
  <si>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</si>
  <si>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</si>
  <si>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</si>
  <si>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</si>
  <si>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</si>
  <si>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</si>
  <si>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</si>
  <si>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</si>
  <si>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</si>
  <si>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</si>
  <si>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</si>
  <si>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</si>
  <si>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</si>
  <si>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</si>
  <si>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</si>
  <si>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</si>
  <si>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</si>
  <si>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</si>
  <si>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</si>
  <si>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</si>
  <si>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</si>
  <si>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</si>
  <si>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</si>
  <si>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</si>
  <si>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</si>
  <si>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</si>
  <si>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</si>
  <si>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</si>
  <si>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</si>
  <si>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</si>
  <si>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</si>
  <si>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</si>
  <si>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</si>
  <si>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</si>
  <si>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</si>
  <si>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</si>
  <si>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</si>
  <si>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</si>
  <si>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</si>
  <si>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</si>
  <si>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</si>
  <si>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</si>
  <si>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</si>
  <si>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</si>
  <si>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</si>
  <si>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</si>
  <si>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</si>
  <si>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</si>
  <si>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</si>
  <si>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</si>
  <si>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</si>
  <si>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</si>
  <si>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</si>
  <si>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</si>
  <si>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</si>
  <si>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</si>
  <si>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</si>
  <si>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</si>
  <si>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</si>
  <si>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</si>
  <si>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</si>
  <si>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</si>
  <si>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</si>
  <si>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</si>
  <si>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</si>
  <si>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</si>
  <si>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</si>
  <si>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</si>
  <si>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</si>
  <si>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</si>
  <si>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</si>
  <si>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</si>
  <si>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</si>
  <si>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</si>
  <si>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</si>
  <si>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</si>
  <si>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</si>
  <si>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</si>
  <si>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</si>
  <si>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</si>
  <si>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</si>
  <si>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</si>
  <si>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</si>
  <si>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</si>
  <si>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</si>
  <si>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</si>
  <si>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</si>
  <si>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</si>
  <si>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</si>
  <si>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</si>
  <si>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</si>
  <si>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</si>
  <si>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</si>
  <si>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</si>
  <si>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</si>
  <si>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</si>
  <si>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</si>
  <si>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</si>
  <si>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</si>
  <si>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</si>
  <si>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</si>
  <si>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</si>
  <si>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</si>
  <si>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</si>
  <si>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</si>
  <si>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</si>
  <si>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</si>
  <si>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</si>
  <si>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</si>
  <si>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</si>
  <si>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</si>
  <si>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</si>
  <si>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</si>
  <si>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</si>
  <si>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</si>
  <si>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</si>
  <si>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</si>
  <si>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</si>
  <si>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</si>
  <si>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</si>
  <si>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</si>
  <si>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</si>
  <si>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</si>
  <si>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</si>
  <si>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</si>
  <si>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</si>
  <si>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</si>
  <si>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</si>
  <si>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</si>
  <si>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</si>
  <si>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</si>
  <si>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</si>
  <si>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</si>
  <si>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</si>
  <si>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</si>
  <si>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</si>
  <si>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</si>
  <si>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</si>
  <si>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</si>
  <si>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</si>
  <si>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</si>
  <si>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</si>
  <si>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</si>
  <si>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</si>
  <si>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</si>
  <si>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</si>
  <si>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</si>
  <si>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</si>
  <si>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</si>
  <si>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</si>
  <si>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</si>
  <si>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</si>
  <si>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</si>
  <si>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</si>
  <si>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</si>
  <si>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</si>
  <si>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</si>
  <si>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</si>
  <si>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</si>
  <si>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</si>
  <si>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</si>
  <si>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</si>
  <si>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</si>
  <si>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</si>
  <si>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</si>
  <si>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</si>
  <si>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</si>
  <si>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</si>
  <si>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</si>
  <si>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</si>
  <si>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</si>
  <si>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</si>
  <si>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</si>
  <si>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</si>
  <si>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</si>
  <si>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</si>
  <si>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</si>
  <si>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</si>
  <si>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</si>
  <si>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</si>
  <si>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</si>
  <si>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</si>
  <si>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</si>
  <si>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</si>
  <si>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</si>
  <si>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</si>
  <si>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</si>
  <si>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</si>
  <si>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</si>
  <si>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</si>
  <si>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</si>
  <si>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</si>
  <si>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</si>
  <si>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</si>
  <si>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</si>
  <si>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</si>
  <si>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</si>
  <si>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</si>
  <si>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</si>
  <si>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</si>
  <si>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</si>
  <si>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</si>
  <si>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</si>
  <si>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</si>
  <si>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</si>
  <si>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</si>
  <si>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</si>
  <si>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</si>
  <si>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</si>
  <si>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</si>
  <si>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</si>
  <si>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</si>
  <si>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</si>
  <si>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</si>
  <si>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</si>
  <si>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</si>
  <si>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</si>
  <si>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</si>
  <si>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</si>
  <si>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</si>
  <si>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</si>
  <si>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</si>
  <si>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</si>
  <si>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</si>
  <si>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</si>
  <si>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</si>
  <si>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</si>
  <si>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</si>
  <si>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</si>
  <si>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</si>
  <si>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</si>
  <si>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</si>
  <si>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</si>
  <si>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</si>
  <si>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</si>
  <si>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</si>
  <si>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</si>
  <si>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</si>
  <si>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</si>
  <si>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</si>
  <si>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</si>
  <si>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</si>
  <si>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</si>
  <si>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</si>
  <si>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</si>
  <si>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</si>
  <si>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</si>
  <si>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</si>
  <si>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</si>
  <si>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</si>
  <si>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</si>
  <si>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</si>
  <si>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</si>
  <si>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</si>
  <si>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</si>
  <si>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</si>
  <si>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</si>
  <si>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</si>
  <si>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</si>
  <si>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</si>
  <si>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</si>
  <si>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</si>
  <si>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</si>
  <si>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</si>
  <si>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</si>
  <si>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</si>
  <si>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</si>
  <si>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</si>
  <si>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</si>
  <si>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</si>
  <si>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</si>
  <si>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</si>
  <si>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</si>
  <si>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</si>
  <si>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</si>
  <si>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</si>
  <si>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</si>
  <si>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</si>
  <si>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</si>
  <si>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</si>
  <si>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</si>
  <si>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</si>
  <si>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</si>
  <si>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</si>
  <si>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</si>
  <si>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</si>
  <si>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</si>
  <si>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</si>
  <si>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</si>
  <si>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</si>
  <si>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</si>
  <si>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</si>
  <si>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</si>
  <si>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</si>
  <si>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</si>
  <si>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</si>
  <si>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</si>
  <si>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</si>
  <si>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</si>
  <si>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</si>
  <si>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</si>
  <si>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</si>
  <si>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</si>
  <si>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</si>
  <si>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</si>
  <si>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</si>
  <si>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</si>
  <si>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</si>
  <si>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</si>
  <si>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</si>
  <si>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</si>
  <si>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</si>
  <si>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</si>
  <si>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</si>
  <si>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</si>
  <si>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</si>
  <si>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</si>
  <si>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</si>
  <si>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</si>
  <si>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</si>
  <si>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</si>
  <si>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</si>
  <si>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</si>
  <si>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</si>
  <si>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</si>
  <si>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</si>
  <si>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</si>
  <si>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</si>
  <si>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</si>
  <si>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</si>
  <si>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</si>
  <si>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</si>
  <si>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</si>
  <si>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</si>
  <si>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</si>
  <si>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</si>
  <si>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</si>
  <si>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</si>
  <si>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</si>
  <si>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</si>
  <si>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</si>
  <si>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</si>
  <si>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</si>
  <si>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</si>
  <si>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</si>
  <si>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</si>
  <si>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</si>
  <si>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</si>
  <si>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</si>
  <si>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</si>
  <si>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</si>
  <si>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</si>
  <si>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</si>
  <si>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</si>
  <si>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</si>
  <si>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</si>
  <si>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</si>
  <si>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</si>
  <si>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</si>
  <si>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</si>
  <si>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</si>
  <si>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</si>
  <si>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</si>
  <si>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</si>
  <si>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</si>
  <si>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</si>
  <si>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</si>
  <si>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</si>
  <si>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</si>
  <si>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</si>
  <si>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</si>
  <si>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</si>
  <si>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</si>
  <si>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</si>
  <si>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</si>
  <si>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</si>
  <si>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</si>
  <si>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</si>
  <si>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</si>
  <si>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</si>
  <si>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</si>
  <si>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</si>
  <si>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</si>
  <si>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</si>
  <si>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</si>
  <si>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</si>
  <si>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</si>
  <si>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</si>
  <si>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</si>
  <si>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</si>
  <si>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</si>
  <si>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</si>
  <si>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</si>
  <si>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</si>
  <si>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</si>
  <si>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</si>
  <si>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</si>
  <si>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</si>
  <si>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</si>
  <si>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</si>
  <si>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</si>
  <si>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</si>
  <si>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</si>
  <si>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</si>
  <si>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</si>
  <si>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</si>
  <si>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</si>
  <si>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</si>
  <si>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</si>
  <si>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</si>
  <si>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</si>
  <si>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</si>
  <si>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</si>
  <si>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</si>
  <si>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</si>
  <si>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</si>
  <si>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</si>
  <si>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</si>
  <si>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</si>
  <si>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</si>
  <si>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</si>
  <si>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</si>
  <si>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</si>
  <si>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</si>
  <si>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</si>
  <si>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</si>
  <si>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</si>
  <si>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</si>
  <si>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</si>
  <si>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</si>
  <si>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</si>
  <si>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</si>
  <si>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</si>
  <si>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</si>
  <si>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</si>
  <si>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</si>
  <si>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</si>
  <si>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</si>
  <si>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</si>
  <si>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</si>
  <si>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</si>
  <si>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</si>
  <si>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</si>
  <si>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</si>
  <si>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</si>
  <si>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</si>
  <si>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</si>
  <si>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</si>
  <si>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</si>
  <si>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</si>
  <si>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</si>
  <si>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</si>
  <si>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</si>
  <si>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</si>
  <si>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</si>
  <si>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</si>
  <si>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</si>
  <si>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</si>
  <si>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</si>
  <si>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</si>
  <si>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</si>
  <si>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</si>
  <si>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</si>
  <si>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</si>
  <si>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</si>
  <si>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</si>
  <si>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</si>
  <si>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</si>
  <si>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</si>
  <si>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</si>
  <si>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</si>
  <si>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</si>
  <si>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</si>
  <si>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</si>
  <si>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</si>
  <si>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</si>
  <si>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</si>
  <si>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</si>
  <si>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</si>
  <si>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</si>
  <si>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</si>
  <si>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</si>
  <si>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</si>
  <si>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</si>
  <si>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</si>
  <si>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</si>
  <si>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</si>
  <si>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</si>
  <si>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</si>
  <si>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</si>
  <si>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</si>
  <si>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</si>
  <si>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</si>
  <si>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</si>
  <si>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</si>
  <si>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</si>
  <si>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</si>
  <si>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</si>
  <si>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</si>
  <si>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</si>
  <si>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</si>
  <si>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</si>
  <si>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</si>
  <si>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</si>
  <si>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</si>
  <si>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</si>
  <si>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</si>
  <si>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</si>
  <si>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</si>
  <si>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</si>
  <si>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</si>
  <si>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</si>
  <si>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</si>
  <si>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</si>
  <si>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</si>
  <si>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</si>
  <si>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</si>
  <si>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</si>
  <si>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</si>
  <si>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</si>
  <si>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</si>
  <si>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</si>
  <si>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</si>
  <si>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</si>
  <si>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</si>
  <si>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</si>
  <si>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</si>
  <si>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</si>
  <si>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</si>
  <si>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</si>
  <si>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</si>
  <si>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</si>
  <si>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</si>
  <si>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</si>
  <si>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</si>
  <si>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</si>
  <si>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</si>
  <si>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</si>
  <si>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</si>
  <si>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</si>
  <si>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</si>
  <si>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</si>
  <si>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</si>
  <si>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</si>
  <si>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</si>
  <si>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</si>
  <si>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</si>
  <si>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</si>
  <si>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</si>
  <si>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</si>
  <si>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</si>
  <si>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</si>
  <si>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</si>
  <si>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</si>
  <si>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</si>
  <si>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</si>
  <si>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</si>
  <si>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</si>
  <si>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</si>
  <si>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</si>
  <si>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</si>
  <si>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</si>
  <si>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</si>
  <si>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</si>
  <si>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</si>
  <si>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</si>
  <si>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</si>
  <si>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</si>
  <si>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</si>
  <si>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</si>
  <si>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</si>
  <si>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</si>
  <si>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</si>
  <si>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</si>
  <si>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</si>
  <si>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</si>
  <si>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</si>
  <si>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</si>
  <si>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</si>
  <si>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</si>
  <si>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</si>
  <si>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</si>
  <si>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</si>
  <si>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</si>
  <si>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</si>
  <si>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</si>
  <si>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</si>
  <si>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</si>
  <si>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</si>
  <si>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</si>
  <si>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</si>
  <si>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</si>
  <si>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</si>
  <si>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</si>
  <si>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</si>
  <si>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</si>
  <si>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</si>
  <si>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</si>
  <si>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</si>
  <si>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</si>
  <si>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</si>
  <si>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</si>
  <si>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</si>
  <si>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</si>
  <si>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</si>
  <si>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</si>
  <si>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</si>
  <si>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</si>
  <si>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</si>
  <si>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</si>
  <si>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</si>
  <si>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</si>
  <si>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</si>
  <si>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</si>
  <si>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</si>
  <si>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</si>
  <si>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</si>
  <si>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</si>
  <si>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</si>
  <si>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</si>
  <si>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</si>
  <si>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</si>
  <si>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</si>
  <si>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</si>
  <si>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</si>
  <si>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</si>
  <si>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</si>
  <si>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</si>
  <si>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</si>
  <si>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</si>
  <si>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</si>
  <si>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</si>
  <si>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</si>
  <si>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</si>
  <si>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</si>
  <si>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</si>
  <si>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</si>
  <si>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</si>
  <si>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</si>
  <si>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</si>
  <si>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</si>
  <si>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</si>
  <si>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</si>
  <si>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</si>
  <si>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</si>
  <si>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</si>
  <si>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</si>
  <si>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</si>
  <si>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</si>
  <si>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</si>
  <si>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</si>
  <si>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</si>
  <si>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</si>
  <si>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</si>
  <si>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</si>
  <si>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</si>
  <si>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</si>
  <si>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</si>
  <si>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</si>
  <si>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</si>
  <si>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</si>
  <si>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</si>
  <si>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</si>
  <si>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</si>
  <si>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</si>
  <si>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</si>
  <si>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</si>
  <si>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</si>
  <si>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</si>
  <si>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</si>
  <si>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</si>
  <si>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</si>
  <si>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</si>
  <si>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</si>
  <si>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</si>
  <si>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</si>
  <si>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</si>
  <si>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</si>
  <si>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</si>
  <si>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</si>
  <si>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</si>
  <si>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</si>
  <si>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</si>
  <si>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</si>
  <si>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</si>
  <si>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</si>
  <si>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</si>
  <si>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</si>
  <si>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</si>
  <si>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</si>
  <si>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</si>
  <si>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</si>
  <si>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</si>
  <si>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</si>
  <si>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</si>
  <si>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</si>
  <si>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</si>
  <si>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</si>
  <si>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</si>
  <si>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</si>
  <si>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</si>
  <si>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</si>
  <si>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</si>
  <si>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</si>
  <si>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</si>
  <si>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</si>
  <si>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</si>
  <si>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</si>
  <si>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</si>
  <si>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</si>
  <si>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</si>
  <si>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</si>
  <si>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</si>
  <si>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</si>
  <si>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</si>
  <si>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</si>
  <si>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</si>
  <si>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</si>
  <si>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</si>
  <si>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</si>
  <si>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</si>
  <si>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</si>
  <si>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</si>
  <si>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</si>
  <si>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</si>
  <si>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</si>
  <si>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</si>
  <si>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</si>
  <si>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</si>
  <si>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</si>
  <si>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</si>
  <si>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</si>
  <si>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</si>
  <si>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</si>
  <si>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</si>
  <si>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</si>
  <si>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</si>
  <si>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</si>
  <si>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</si>
  <si>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</si>
  <si>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</si>
  <si>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</si>
  <si>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</si>
  <si>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</si>
  <si>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</si>
  <si>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</si>
  <si>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</si>
  <si>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</si>
  <si>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</si>
  <si>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</si>
  <si>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</si>
  <si>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</si>
  <si>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</si>
  <si>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</si>
  <si>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</si>
  <si>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</si>
  <si>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</si>
  <si>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</si>
  <si>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</si>
  <si>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</si>
  <si>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</si>
  <si>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</si>
  <si>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</si>
  <si>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</si>
  <si>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</si>
  <si>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</si>
  <si>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</si>
  <si>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</si>
  <si>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</si>
  <si>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</si>
  <si>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</si>
  <si>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</si>
  <si>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</si>
  <si>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</si>
  <si>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</si>
  <si>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</si>
  <si>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</si>
  <si>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</si>
  <si>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</si>
  <si>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</si>
  <si>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</si>
  <si>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</si>
  <si>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</si>
  <si>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</si>
  <si>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</si>
  <si>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</si>
  <si>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</si>
  <si>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</si>
  <si>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</si>
  <si>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</si>
  <si>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</si>
  <si>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</si>
  <si>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</si>
  <si>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</si>
  <si>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</si>
  <si>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</si>
  <si>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</si>
  <si>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</si>
  <si>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</si>
  <si>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</si>
  <si>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</si>
  <si>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</si>
  <si>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</si>
  <si>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</si>
  <si>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</si>
  <si>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</si>
  <si>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</si>
  <si>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</si>
  <si>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</si>
  <si>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</si>
  <si>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</si>
  <si>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</si>
  <si>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</si>
  <si>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</si>
  <si>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</si>
  <si>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</si>
  <si>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</si>
  <si>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</si>
  <si>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</si>
  <si>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</si>
  <si>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</si>
  <si>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</si>
  <si>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</si>
  <si>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</si>
  <si>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</si>
  <si>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</si>
  <si>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</si>
  <si>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</si>
  <si>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</si>
  <si>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</si>
  <si>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</si>
  <si>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</si>
  <si>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</si>
  <si>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</si>
  <si>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</si>
  <si>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</si>
  <si>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</si>
  <si>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</si>
  <si>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</si>
  <si>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</si>
  <si>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</si>
  <si>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</si>
  <si>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</si>
  <si>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</si>
  <si>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</si>
  <si>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</si>
  <si>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</si>
  <si>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</si>
  <si>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</si>
  <si>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</si>
  <si>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</si>
  <si>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</si>
  <si>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</si>
  <si>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</si>
  <si>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</si>
  <si>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</si>
  <si>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</si>
  <si>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</si>
  <si>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</si>
  <si>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</si>
  <si>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</si>
  <si>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</si>
  <si>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</si>
  <si>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</si>
  <si>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</si>
  <si>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</si>
  <si>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</si>
  <si>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</si>
  <si>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</si>
  <si>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</si>
  <si>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</si>
  <si>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</si>
  <si>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</si>
  <si>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</si>
  <si>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</si>
  <si>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</si>
  <si>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</si>
  <si>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</si>
  <si>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</si>
  <si>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</si>
  <si>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</si>
  <si>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</si>
  <si>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</si>
  <si>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</si>
  <si>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</si>
  <si>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</si>
  <si>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</si>
  <si>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</si>
  <si>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</si>
  <si>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</si>
  <si>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</si>
  <si>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</si>
  <si>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</si>
  <si>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</si>
  <si>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</si>
  <si>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</si>
  <si>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</si>
  <si>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</si>
  <si>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</si>
  <si>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</si>
  <si>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</si>
  <si>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</si>
  <si>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</si>
  <si>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</si>
  <si>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</si>
  <si>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</si>
  <si>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</si>
  <si>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</si>
  <si>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</si>
  <si>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</si>
  <si>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</si>
  <si>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</si>
  <si>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</si>
  <si>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</si>
  <si>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</si>
  <si>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</si>
  <si>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</si>
  <si>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</si>
  <si>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</si>
  <si>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</si>
  <si>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</si>
  <si>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</si>
  <si>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</si>
  <si>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</si>
  <si>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</si>
  <si>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</si>
  <si>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</si>
  <si>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</si>
  <si>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</si>
  <si>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</si>
  <si>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</si>
  <si>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</si>
  <si>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</si>
  <si>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</si>
  <si>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</si>
  <si>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</si>
  <si>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</si>
  <si>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</si>
  <si>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</si>
  <si>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</si>
  <si>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</si>
  <si>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</si>
  <si>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</si>
  <si>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</si>
  <si>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</si>
  <si>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</si>
  <si>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</si>
  <si>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</si>
  <si>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</si>
  <si>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</si>
  <si>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</si>
  <si>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</si>
  <si>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</si>
  <si>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</si>
  <si>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</si>
  <si>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</si>
  <si>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</si>
  <si>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</si>
  <si>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</si>
  <si>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</si>
  <si>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</si>
  <si>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</si>
  <si>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</si>
  <si>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</si>
  <si>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</si>
  <si>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</si>
  <si>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</si>
  <si>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</si>
  <si>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</si>
  <si>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</si>
  <si>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</si>
  <si>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</si>
  <si>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</si>
  <si>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</si>
  <si>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</si>
  <si>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</si>
  <si>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</si>
  <si>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</si>
  <si>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</si>
  <si>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</si>
  <si>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</si>
  <si>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</si>
  <si>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</si>
  <si>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</si>
  <si>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</si>
  <si>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</si>
  <si>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</si>
  <si>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</si>
  <si>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</si>
  <si>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</si>
  <si>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</si>
  <si>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</si>
  <si>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</si>
  <si>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</si>
  <si>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</si>
  <si>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</si>
  <si>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</si>
  <si>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</si>
  <si>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</si>
  <si>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</si>
  <si>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</si>
  <si>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</si>
  <si>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</si>
  <si>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</si>
  <si>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</si>
  <si>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</si>
  <si>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</si>
  <si>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</si>
  <si>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</si>
  <si>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</si>
  <si>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</si>
  <si>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</si>
  <si>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</si>
  <si>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</si>
  <si>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</si>
  <si>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</si>
  <si>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</si>
  <si>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</si>
  <si>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</si>
  <si>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</si>
  <si>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</si>
  <si>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</si>
  <si>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</si>
  <si>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</si>
  <si>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</si>
  <si>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</si>
  <si>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</si>
  <si>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</si>
  <si>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</si>
  <si>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</si>
  <si>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</si>
  <si>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</si>
  <si>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</si>
  <si>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</si>
  <si>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</si>
  <si>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</si>
  <si>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</si>
  <si>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</si>
  <si>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</si>
  <si>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</si>
  <si>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</si>
  <si>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</si>
  <si>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</si>
  <si>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</si>
  <si>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</si>
  <si>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</si>
  <si>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</si>
  <si>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</si>
  <si>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</si>
  <si>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</si>
  <si>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</si>
  <si>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</si>
  <si>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</si>
  <si>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</si>
  <si>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</si>
  <si>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</si>
  <si>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</si>
  <si>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</si>
  <si>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</si>
  <si>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</si>
  <si>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</si>
  <si>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</si>
  <si>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</si>
  <si>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</si>
  <si>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</si>
  <si>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</si>
  <si>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</si>
  <si>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</si>
  <si>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</si>
  <si>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</si>
  <si>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</si>
  <si>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</si>
  <si>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</si>
  <si>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</si>
  <si>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</si>
  <si>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</si>
  <si>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</si>
  <si>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</si>
  <si>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</si>
  <si>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</si>
  <si>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</si>
  <si>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</si>
  <si>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</si>
  <si>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</si>
  <si>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</si>
  <si>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</si>
  <si>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</si>
  <si>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</si>
  <si>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</si>
  <si>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</si>
  <si>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</si>
  <si>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</si>
  <si>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</si>
  <si>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</si>
  <si>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</si>
  <si>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</si>
  <si>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</si>
  <si>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</si>
  <si>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</si>
  <si>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</si>
  <si>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</si>
  <si>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</si>
  <si>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</si>
  <si>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</si>
  <si>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</si>
  <si>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</si>
  <si>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</si>
  <si>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</si>
  <si>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</si>
  <si>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</si>
  <si>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</si>
  <si>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</si>
  <si>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</si>
  <si>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</si>
  <si>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</si>
  <si>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</si>
  <si>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</si>
  <si>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</si>
  <si>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</si>
  <si>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</si>
  <si>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</si>
  <si>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</si>
  <si>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</si>
  <si>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</si>
  <si>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</si>
  <si>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</si>
  <si>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</si>
  <si>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</si>
  <si>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</si>
  <si>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</si>
  <si>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</si>
  <si>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</si>
  <si>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</si>
  <si>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</si>
  <si>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</si>
  <si>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</si>
  <si>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</si>
  <si>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</si>
  <si>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</si>
  <si>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</si>
  <si>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</si>
  <si>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</si>
  <si>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</si>
  <si>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</si>
  <si>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</si>
  <si>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</si>
  <si>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</si>
  <si>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</si>
  <si>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</si>
  <si>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</si>
  <si>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</si>
  <si>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</si>
  <si>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</si>
  <si>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</si>
  <si>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</si>
  <si>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</si>
  <si>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</si>
  <si>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</si>
  <si>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</si>
  <si>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</si>
  <si>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</si>
  <si>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</si>
  <si>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</si>
  <si>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</si>
  <si>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</si>
  <si>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</si>
  <si>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</si>
  <si>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</si>
  <si>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</si>
  <si>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</si>
  <si>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</si>
  <si>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</si>
  <si>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</si>
  <si>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</si>
  <si>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</si>
  <si>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</si>
  <si>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</si>
  <si>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</si>
  <si>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</si>
  <si>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</si>
  <si>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</si>
  <si>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</si>
  <si>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</si>
  <si>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</si>
  <si>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</si>
  <si>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</si>
  <si>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</si>
  <si>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</si>
  <si>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</si>
  <si>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</si>
  <si>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</si>
  <si>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</si>
  <si>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</si>
  <si>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</si>
  <si>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</si>
  <si>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</si>
  <si>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</si>
  <si>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</si>
  <si>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</si>
  <si>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</si>
  <si>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</si>
  <si>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</si>
  <si>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</si>
  <si>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</si>
  <si>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</si>
  <si>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</si>
  <si>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</si>
  <si>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</si>
  <si>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</si>
  <si>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</si>
  <si>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</si>
  <si>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</si>
  <si>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</si>
  <si>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</si>
  <si>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</si>
  <si>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</si>
  <si>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</si>
  <si>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</si>
  <si>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</si>
  <si>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</si>
  <si>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</si>
  <si>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</si>
  <si>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</si>
  <si>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</si>
  <si>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</si>
  <si>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</si>
  <si>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</si>
  <si>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</si>
  <si>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</si>
  <si>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</si>
  <si>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</si>
  <si>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</si>
  <si>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</si>
  <si>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</si>
  <si>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</si>
  <si>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</si>
  <si>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</si>
  <si>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</si>
  <si>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</si>
  <si>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</si>
  <si>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</si>
  <si>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</si>
  <si>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</si>
  <si>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</si>
  <si>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</si>
  <si>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</si>
  <si>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</si>
  <si>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</si>
  <si>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</si>
  <si>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</si>
  <si>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</si>
  <si>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</si>
  <si>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</si>
  <si>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</si>
  <si>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</si>
  <si>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</si>
  <si>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</si>
  <si>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</si>
  <si>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</si>
  <si>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</si>
  <si>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</si>
  <si>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</si>
  <si>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</si>
  <si>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</si>
  <si>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</si>
  <si>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</si>
  <si>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</si>
  <si>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</si>
  <si>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</si>
  <si>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</si>
  <si>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</si>
  <si>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</si>
  <si>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</si>
  <si>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</si>
  <si>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</si>
  <si>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</si>
  <si>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</si>
  <si>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</si>
  <si>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</si>
  <si>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</si>
  <si>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</si>
  <si>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</si>
  <si>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</si>
  <si>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</si>
  <si>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</si>
  <si>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</si>
  <si>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</si>
  <si>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</si>
  <si>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</si>
  <si>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</si>
  <si>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</si>
  <si>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</si>
  <si>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</si>
  <si>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</si>
  <si>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</si>
  <si>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</si>
  <si>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</si>
  <si>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</si>
  <si>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</si>
  <si>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</si>
  <si>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</si>
  <si>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</si>
  <si>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</si>
  <si>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</si>
  <si>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</si>
  <si>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</si>
  <si>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</si>
  <si>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</si>
  <si>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</si>
  <si>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</si>
  <si>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</si>
  <si>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</si>
  <si>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</si>
  <si>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</si>
  <si>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</si>
  <si>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</si>
  <si>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</si>
  <si>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</si>
  <si>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</si>
  <si>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</si>
  <si>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</si>
  <si>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</si>
  <si>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</si>
  <si>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</si>
  <si>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</si>
  <si>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</si>
  <si>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</si>
  <si>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</si>
  <si>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</si>
  <si>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</si>
  <si>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</si>
  <si>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</si>
  <si>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</si>
  <si>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</si>
  <si>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</si>
  <si>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</si>
  <si>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</si>
  <si>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</si>
  <si>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</si>
  <si>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</si>
  <si>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</si>
  <si>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</si>
  <si>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</si>
  <si>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</si>
  <si>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</si>
  <si>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</si>
  <si>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</si>
  <si>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</si>
  <si>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</si>
  <si>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</si>
  <si>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</si>
  <si>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</si>
  <si>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</si>
  <si>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</si>
  <si>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</si>
  <si>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</si>
  <si>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</si>
  <si>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</si>
  <si>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</si>
  <si>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</si>
  <si>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</si>
  <si>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</si>
  <si>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</si>
  <si>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</si>
  <si>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</si>
  <si>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</si>
  <si>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</si>
  <si>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</si>
  <si>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</si>
  <si>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</si>
  <si>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</si>
  <si>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</si>
  <si>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</si>
  <si>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</si>
  <si>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</si>
  <si>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</si>
  <si>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</si>
  <si>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</si>
  <si>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</si>
  <si>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</si>
  <si>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</si>
  <si>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</si>
  <si>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</si>
  <si>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</si>
  <si>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</si>
  <si>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</si>
  <si>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</si>
  <si>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</si>
  <si>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</si>
  <si>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</si>
  <si>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</si>
  <si>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</si>
  <si>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</si>
  <si>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</si>
  <si>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</si>
  <si>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</si>
  <si>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</si>
  <si>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</si>
  <si>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</si>
  <si>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</si>
  <si>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</si>
  <si>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</si>
  <si>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</si>
  <si>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</si>
  <si>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</si>
  <si>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</si>
  <si>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</si>
  <si>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</si>
  <si>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</si>
  <si>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</si>
  <si>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</si>
  <si>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</si>
  <si>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</si>
  <si>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</si>
  <si>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</si>
  <si>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</si>
  <si>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</si>
  <si>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</si>
  <si>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</si>
  <si>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</si>
  <si>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</si>
  <si>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</si>
  <si>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</si>
  <si>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</si>
  <si>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</si>
  <si>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</si>
  <si>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</si>
  <si>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</si>
  <si>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</si>
  <si>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</si>
  <si>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</si>
  <si>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</si>
  <si>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</si>
  <si>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</si>
  <si>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</si>
  <si>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</si>
  <si>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</si>
  <si>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</si>
  <si>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</si>
  <si>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</si>
  <si>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</si>
  <si>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</si>
  <si>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</si>
  <si>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</si>
  <si>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</si>
  <si>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</si>
  <si>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</si>
  <si>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</si>
  <si>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</si>
  <si>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</si>
  <si>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</si>
  <si>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</si>
  <si>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</si>
  <si>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</si>
  <si>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</si>
  <si>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</si>
  <si>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</si>
  <si>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</si>
  <si>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</si>
  <si>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</si>
  <si>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</si>
  <si>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</si>
  <si>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</si>
  <si>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</si>
  <si>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</si>
  <si>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</si>
  <si>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</si>
  <si>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</si>
  <si>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</si>
  <si>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</si>
  <si>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</si>
  <si>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</si>
  <si>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</si>
  <si>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</si>
  <si>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</si>
  <si>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</si>
  <si>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</si>
  <si>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</si>
  <si>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</si>
  <si>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</si>
  <si>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</si>
  <si>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</si>
  <si>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</si>
  <si>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</si>
  <si>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</si>
  <si>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</si>
  <si>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</si>
  <si>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</si>
  <si>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</si>
  <si>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</si>
  <si>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</si>
  <si>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</si>
  <si>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</si>
  <si>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</si>
  <si>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</si>
  <si>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</si>
  <si>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</si>
  <si>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</si>
  <si>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</si>
  <si>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</si>
  <si>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</si>
  <si>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</si>
  <si>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</si>
  <si>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</si>
  <si>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</si>
  <si>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</si>
  <si>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</si>
  <si>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</si>
  <si>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</si>
  <si>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</si>
  <si>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</si>
  <si>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</si>
  <si>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</si>
  <si>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</si>
  <si>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</si>
  <si>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</si>
  <si>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</si>
  <si>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</si>
  <si>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</si>
  <si>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</si>
  <si>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</si>
  <si>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</si>
  <si>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</si>
  <si>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</si>
  <si>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</si>
  <si>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</si>
  <si>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</si>
  <si>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</si>
  <si>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</si>
  <si>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</si>
  <si>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</si>
  <si>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</si>
  <si>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</si>
  <si>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</si>
  <si>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</si>
  <si>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</si>
  <si>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</si>
  <si>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</si>
  <si>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</si>
  <si>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</si>
  <si>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</si>
  <si>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</si>
  <si>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</si>
  <si>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</si>
  <si>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</si>
  <si>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</si>
  <si>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</si>
  <si>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</si>
  <si>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</si>
  <si>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</si>
  <si>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</si>
  <si>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</si>
  <si>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</si>
  <si>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</si>
  <si>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</si>
  <si>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</si>
  <si>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</si>
  <si>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</si>
  <si>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</si>
  <si>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</si>
  <si>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</si>
  <si>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</si>
  <si>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</si>
  <si>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</si>
  <si>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</si>
  <si>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</si>
  <si>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</si>
  <si>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</si>
  <si>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</si>
  <si>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</si>
  <si>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</si>
  <si>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</si>
  <si>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</si>
  <si>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</si>
  <si>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</si>
  <si>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</si>
  <si>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</si>
  <si>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</si>
  <si>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</si>
  <si>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</si>
  <si>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</si>
  <si>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</si>
  <si>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</si>
  <si>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</si>
  <si>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</si>
  <si>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</si>
  <si>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</si>
  <si>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</si>
  <si>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</si>
  <si>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</si>
  <si>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</si>
  <si>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</si>
  <si>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</si>
  <si>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</si>
  <si>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</si>
  <si>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</si>
  <si>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</si>
  <si>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</si>
  <si>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</si>
  <si>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</si>
  <si>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</si>
  <si>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</si>
  <si>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</si>
  <si>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</si>
  <si>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</si>
  <si>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</si>
  <si>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</si>
  <si>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</si>
  <si>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</si>
  <si>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</si>
  <si>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</si>
  <si>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</si>
  <si>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</si>
  <si>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</si>
  <si>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</si>
  <si>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</si>
  <si>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</si>
  <si>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</si>
  <si>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</si>
  <si>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</si>
  <si>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</si>
  <si>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</si>
  <si>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</si>
  <si>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</si>
  <si>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</si>
  <si>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</si>
  <si>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</si>
  <si>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</si>
  <si>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</si>
  <si>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</si>
  <si>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</si>
  <si>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</si>
  <si>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</si>
  <si>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</si>
  <si>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</si>
  <si>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</si>
  <si>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</si>
  <si>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</si>
  <si>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</si>
  <si>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</si>
  <si>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</si>
  <si>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</si>
  <si>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</si>
  <si>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</si>
  <si>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</si>
  <si>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</si>
  <si>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</si>
  <si>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</si>
  <si>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</si>
  <si>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</si>
  <si>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</si>
  <si>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</si>
  <si>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</si>
  <si>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</si>
  <si>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</si>
  <si>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</si>
  <si>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</si>
  <si>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</si>
  <si>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</si>
  <si>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</si>
  <si>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</si>
  <si>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</si>
  <si>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</si>
  <si>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</si>
  <si>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</si>
  <si>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</si>
  <si>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</si>
  <si>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</si>
  <si>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</si>
  <si>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</si>
  <si>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</si>
  <si>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</si>
  <si>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</si>
  <si>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</si>
  <si>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</si>
  <si>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</si>
  <si>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</si>
  <si>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</si>
  <si>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</si>
  <si>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</si>
  <si>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</si>
  <si>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</si>
  <si>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</si>
  <si>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</si>
  <si>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</si>
  <si>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</si>
  <si>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</si>
  <si>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</si>
  <si>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</si>
  <si>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</si>
  <si>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</si>
  <si>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</si>
  <si>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</si>
  <si>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</si>
  <si>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</si>
  <si>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</si>
  <si>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</si>
  <si>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</si>
  <si>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</si>
  <si>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</si>
  <si>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</si>
  <si>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</si>
  <si>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</si>
  <si>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</si>
  <si>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</si>
  <si>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</si>
  <si>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</si>
  <si>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</si>
  <si>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</si>
  <si>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</si>
  <si>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</si>
  <si>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</si>
  <si>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</si>
  <si>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</si>
  <si>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</si>
  <si>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</si>
  <si>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</si>
  <si>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</si>
  <si>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</si>
  <si>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</si>
  <si>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</si>
  <si>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</si>
  <si>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</si>
  <si>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</si>
  <si>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</si>
  <si>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</si>
  <si>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</si>
  <si>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</si>
  <si>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</si>
  <si>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</si>
  <si>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</si>
  <si>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</si>
  <si>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</si>
  <si>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</si>
  <si>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</si>
  <si>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</si>
  <si>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</si>
  <si>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</si>
  <si>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</si>
  <si>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</si>
  <si>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</si>
  <si>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</si>
  <si>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</si>
  <si>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</si>
  <si>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</si>
  <si>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</si>
  <si>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</si>
  <si>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</si>
  <si>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</si>
  <si>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</si>
  <si>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</si>
  <si>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</si>
  <si>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</si>
  <si>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</si>
  <si>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</si>
  <si>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</si>
  <si>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</si>
  <si>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</si>
  <si>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</si>
  <si>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</si>
  <si>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</si>
  <si>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</si>
  <si>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</si>
  <si>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</si>
  <si>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</si>
  <si>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</si>
  <si>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</si>
  <si>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</si>
  <si>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</si>
  <si>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</si>
  <si>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</si>
  <si>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</si>
  <si>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</si>
  <si>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</si>
  <si>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</si>
  <si>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</si>
  <si>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</si>
  <si>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</si>
  <si>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</si>
  <si>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</si>
  <si>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</si>
  <si>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</si>
  <si>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</si>
  <si>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</si>
  <si>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</si>
  <si>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</si>
  <si>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</si>
  <si>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</si>
  <si>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</si>
  <si>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</si>
  <si>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</si>
  <si>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</si>
  <si>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</si>
  <si>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</si>
  <si>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</si>
  <si>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</si>
  <si>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</si>
  <si>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</si>
  <si>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</si>
  <si>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</si>
  <si>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</si>
  <si>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</si>
  <si>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</si>
  <si>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</si>
  <si>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</si>
  <si>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</si>
  <si>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</si>
  <si>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</si>
  <si>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</si>
  <si>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</si>
  <si>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</si>
  <si>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</si>
  <si>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</si>
  <si>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</si>
  <si>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</si>
  <si>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</si>
  <si>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</si>
  <si>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</si>
  <si>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</si>
  <si>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</si>
  <si>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</si>
  <si>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</si>
  <si>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</si>
  <si>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</si>
  <si>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</si>
  <si>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</si>
  <si>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</si>
  <si>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</si>
  <si>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</si>
  <si>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</si>
  <si>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</si>
  <si>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</si>
  <si>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</si>
  <si>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</si>
  <si>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</si>
  <si>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</si>
  <si>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</si>
  <si>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</si>
  <si>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</si>
  <si>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</si>
  <si>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</si>
  <si>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</si>
  <si>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</si>
  <si>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</si>
  <si>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</si>
  <si>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</si>
  <si>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</si>
  <si>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</si>
  <si>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</si>
  <si>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</si>
  <si>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</si>
  <si>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</si>
  <si>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</si>
  <si>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</si>
  <si>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</si>
  <si>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</si>
  <si>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</si>
  <si>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</si>
  <si>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</si>
  <si>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</si>
  <si>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</si>
  <si>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</si>
  <si>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</si>
  <si>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</si>
  <si>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</si>
  <si>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</si>
  <si>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</si>
  <si>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</si>
  <si>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</si>
  <si>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</si>
  <si>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</si>
  <si>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</si>
  <si>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</si>
  <si>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</si>
  <si>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</si>
  <si>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</si>
  <si>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</si>
  <si>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</si>
  <si>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</si>
  <si>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</si>
  <si>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</si>
  <si>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</si>
  <si>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</si>
  <si>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</si>
  <si>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</si>
  <si>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</si>
  <si>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</si>
  <si>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</si>
  <si>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</si>
  <si>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</si>
  <si>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</si>
  <si>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</si>
  <si>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</si>
  <si>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</si>
  <si>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</si>
  <si>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</si>
  <si>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</si>
  <si>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</si>
  <si>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</si>
  <si>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</si>
  <si>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</si>
  <si>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</si>
  <si>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</si>
  <si>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</si>
  <si>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</si>
  <si>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</si>
  <si>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</si>
  <si>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</si>
  <si>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</si>
  <si>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</si>
  <si>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</si>
  <si>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</si>
  <si>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</si>
  <si>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</si>
  <si>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</si>
  <si>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</si>
  <si>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</si>
  <si>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</si>
  <si>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</si>
  <si>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</si>
  <si>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</si>
  <si>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</si>
  <si>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</si>
  <si>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</si>
  <si>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</si>
  <si>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</si>
  <si>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</si>
  <si>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</si>
  <si>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</si>
  <si>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</si>
  <si>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</si>
  <si>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</si>
  <si>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</si>
  <si>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</si>
  <si>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</si>
  <si>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</si>
  <si>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</si>
  <si>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</si>
  <si>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</si>
  <si>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</si>
  <si>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</si>
  <si>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</si>
  <si>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</si>
  <si>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</si>
  <si>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</si>
  <si>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</si>
  <si>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</si>
  <si>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</si>
  <si>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</si>
  <si>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</si>
  <si>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</si>
  <si>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</si>
  <si>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</si>
  <si>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</si>
  <si>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</si>
  <si>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</si>
  <si>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</si>
  <si>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</si>
  <si>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</si>
  <si>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</si>
  <si>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</si>
  <si>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</si>
  <si>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</si>
  <si>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</si>
  <si>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</si>
  <si>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</si>
  <si>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</si>
  <si>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</si>
  <si>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</si>
  <si>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</si>
  <si>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</si>
  <si>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</si>
  <si>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</si>
  <si>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</si>
  <si>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</si>
  <si>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</si>
  <si>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</si>
  <si>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</si>
  <si>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</si>
  <si>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</si>
  <si>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</si>
  <si>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</si>
  <si>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</si>
  <si>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</si>
  <si>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</si>
  <si>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</si>
  <si>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</si>
  <si>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</si>
  <si>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</si>
  <si>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</si>
  <si>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</si>
  <si>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</si>
  <si>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</si>
  <si>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</si>
  <si>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</si>
  <si>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</si>
  <si>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</si>
  <si>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</si>
  <si>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</si>
  <si>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</si>
  <si>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</si>
  <si>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</si>
  <si>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</si>
  <si>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</si>
  <si>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</si>
  <si>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</si>
  <si>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</si>
  <si>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</si>
  <si>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</si>
  <si>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</si>
  <si>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</si>
  <si>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</si>
  <si>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</si>
  <si>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</si>
  <si>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</si>
  <si>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</si>
  <si>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</si>
  <si>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</si>
  <si>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</si>
  <si>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</si>
  <si>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</si>
  <si>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</si>
  <si>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</si>
  <si>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</si>
  <si>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</si>
  <si>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</si>
  <si>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</si>
  <si>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</si>
  <si>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</si>
  <si>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</si>
  <si>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</si>
  <si>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</si>
  <si>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</si>
  <si>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</si>
  <si>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</si>
  <si>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</si>
  <si>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</si>
  <si>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</si>
  <si>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</si>
  <si>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</si>
  <si>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</si>
  <si>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</si>
  <si>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</si>
  <si>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</si>
  <si>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</si>
  <si>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</si>
  <si>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</si>
  <si>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</si>
  <si>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</si>
  <si>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</si>
  <si>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</si>
  <si>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</si>
  <si>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</si>
  <si>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</si>
  <si>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</si>
  <si>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</si>
  <si>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</si>
  <si>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</si>
  <si>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</si>
  <si>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</si>
  <si>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</si>
  <si>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</si>
  <si>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</si>
  <si>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</si>
  <si>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</si>
  <si>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</si>
  <si>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</si>
  <si>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</si>
  <si>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</si>
  <si>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</si>
  <si>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</si>
  <si>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</si>
  <si>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</si>
  <si>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</si>
  <si>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</si>
  <si>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</si>
  <si>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</si>
  <si>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</si>
  <si>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</si>
  <si>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</si>
  <si>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</si>
  <si>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</si>
  <si>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</si>
  <si>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</si>
  <si>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</si>
  <si>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</si>
  <si>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</si>
  <si>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</si>
  <si>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</si>
  <si>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</si>
  <si>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</si>
  <si>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</si>
  <si>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</si>
  <si>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</si>
  <si>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</si>
  <si>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</si>
  <si>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</si>
  <si>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</si>
  <si>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</si>
  <si>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</si>
  <si>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</si>
  <si>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</si>
  <si>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</si>
  <si>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</si>
  <si>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</si>
  <si>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</si>
  <si>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</si>
  <si>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</si>
  <si>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</si>
  <si>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</si>
  <si>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</si>
  <si>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</si>
  <si>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</si>
  <si>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</si>
  <si>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</si>
  <si>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</si>
  <si>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</si>
  <si>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</si>
  <si>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</si>
  <si>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</si>
  <si>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</si>
  <si>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</si>
  <si>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</si>
  <si>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</si>
  <si>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</si>
  <si>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</si>
  <si>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</si>
  <si>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</si>
  <si>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</si>
  <si>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</si>
  <si>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</si>
  <si>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</si>
  <si>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</si>
  <si>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</si>
  <si>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</si>
  <si>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</si>
  <si>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</si>
  <si>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</si>
  <si>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</si>
  <si>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</si>
  <si>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</si>
  <si>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</si>
  <si>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</si>
  <si>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</si>
  <si>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</si>
  <si>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</si>
  <si>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</si>
  <si>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</si>
  <si>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</si>
  <si>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</si>
  <si>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</si>
  <si>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</si>
  <si>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</si>
  <si>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</si>
  <si>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</si>
  <si>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</si>
  <si>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</si>
  <si>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</si>
  <si>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</si>
  <si>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</si>
  <si>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</si>
  <si>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</si>
  <si>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</si>
  <si>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</si>
  <si>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</si>
  <si>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</si>
  <si>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</si>
  <si>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</si>
  <si>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</si>
  <si>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</si>
  <si>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</si>
  <si>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</si>
  <si>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</si>
  <si>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</si>
  <si>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</si>
  <si>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</si>
  <si>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</si>
  <si>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</si>
  <si>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</si>
  <si>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</si>
  <si>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</si>
  <si>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</si>
  <si>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</si>
  <si>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</si>
  <si>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</si>
  <si>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</si>
  <si>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</si>
  <si>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</si>
  <si>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</si>
  <si>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</si>
  <si>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</si>
  <si>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</si>
  <si>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</si>
  <si>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</si>
  <si>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</si>
  <si>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</si>
  <si>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</si>
  <si>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</si>
  <si>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</si>
  <si>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</si>
  <si>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</si>
  <si>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</si>
  <si>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</si>
  <si>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</si>
  <si>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</si>
  <si>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</si>
  <si>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</si>
  <si>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</si>
  <si>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</si>
  <si>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</si>
  <si>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</si>
  <si>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</si>
  <si>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</si>
  <si>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</si>
  <si>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</si>
  <si>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</si>
  <si>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</si>
  <si>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</si>
  <si>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</si>
  <si>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</si>
  <si>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</si>
  <si>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</si>
  <si>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</si>
  <si>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</si>
  <si>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</si>
  <si>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</si>
  <si>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</si>
  <si>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</si>
  <si>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</si>
  <si>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</si>
  <si>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</si>
  <si>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</si>
  <si>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</si>
  <si>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</si>
  <si>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</si>
  <si>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</si>
  <si>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</si>
  <si>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</si>
  <si>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</si>
  <si>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</si>
  <si>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</si>
  <si>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</si>
  <si>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</si>
  <si>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</si>
  <si>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</si>
  <si>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</si>
  <si>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</si>
  <si>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</si>
  <si>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</si>
  <si>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</si>
  <si>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</si>
  <si>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</si>
  <si>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</si>
  <si>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</si>
  <si>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</si>
  <si>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</si>
  <si>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</si>
  <si>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</si>
  <si>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</si>
  <si>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</si>
  <si>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</si>
  <si>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</si>
  <si>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</si>
  <si>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</si>
  <si>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</si>
  <si>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</si>
  <si>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</si>
  <si>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</si>
  <si>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</si>
  <si>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</si>
  <si>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</si>
  <si>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</si>
  <si>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</si>
  <si>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</si>
  <si>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</si>
  <si>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</si>
  <si>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</si>
  <si>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</si>
  <si>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</si>
  <si>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</si>
  <si>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</si>
  <si>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</si>
  <si>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</si>
  <si>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</si>
  <si>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</si>
  <si>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</si>
  <si>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</si>
  <si>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</si>
  <si>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</si>
  <si>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</si>
  <si>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</si>
  <si>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</si>
  <si>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</si>
  <si>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</si>
  <si>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</si>
  <si>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</si>
  <si>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</si>
  <si>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</si>
  <si>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</si>
  <si>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</si>
  <si>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</si>
  <si>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</si>
  <si>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</si>
  <si>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</si>
  <si>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</si>
  <si>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</si>
  <si>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</si>
  <si>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</si>
  <si>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</si>
  <si>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</si>
  <si>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</si>
  <si>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</si>
  <si>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</si>
  <si>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</si>
  <si>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</si>
  <si>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</si>
  <si>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</si>
  <si>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</si>
  <si>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</si>
  <si>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</si>
  <si>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</si>
  <si>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</si>
  <si>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</si>
  <si>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</si>
  <si>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</si>
  <si>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</si>
  <si>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</si>
  <si>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</si>
  <si>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</si>
  <si>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</si>
  <si>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</si>
  <si>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</si>
  <si>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</si>
  <si>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</si>
  <si>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</si>
  <si>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</si>
  <si>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</si>
  <si>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</si>
  <si>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</si>
  <si>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</si>
  <si>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</si>
  <si>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</si>
  <si>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</si>
  <si>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</si>
  <si>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</si>
  <si>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</si>
  <si>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</si>
  <si>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</si>
  <si>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</si>
  <si>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</si>
  <si>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</si>
  <si>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</si>
  <si>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</si>
  <si>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</si>
  <si>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</si>
  <si>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</si>
  <si>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</si>
  <si>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</si>
  <si>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</si>
  <si>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</si>
  <si>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</si>
  <si>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</si>
  <si>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</si>
  <si>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</si>
  <si>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</si>
  <si>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</si>
  <si>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</si>
  <si>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</si>
  <si>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</si>
  <si>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</si>
  <si>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</si>
  <si>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</si>
  <si>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</si>
  <si>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</si>
  <si>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</si>
  <si>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</si>
  <si>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</si>
  <si>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</si>
  <si>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</si>
  <si>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</si>
  <si>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</si>
  <si>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</si>
  <si>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</si>
  <si>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</si>
  <si>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</si>
  <si>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</si>
  <si>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</si>
  <si>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</si>
  <si>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</si>
  <si>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</si>
  <si>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</si>
  <si>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</si>
  <si>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</si>
  <si>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</si>
  <si>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</si>
  <si>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</si>
  <si>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</si>
  <si>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</si>
  <si>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</si>
  <si>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</si>
  <si>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</si>
  <si>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</si>
  <si>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</si>
  <si>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</si>
  <si>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</si>
  <si>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</si>
  <si>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</si>
  <si>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</si>
  <si>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</si>
  <si>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</si>
  <si>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</si>
  <si>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</si>
  <si>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</si>
  <si>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</si>
  <si>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</si>
  <si>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</si>
  <si>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</si>
  <si>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</si>
  <si>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</si>
  <si>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</si>
  <si>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</si>
  <si>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</si>
  <si>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</si>
  <si>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</si>
  <si>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</si>
  <si>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</si>
  <si>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</si>
  <si>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</si>
  <si>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</si>
  <si>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</si>
  <si>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</si>
  <si>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</si>
  <si>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</si>
  <si>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</si>
  <si>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</si>
  <si>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</si>
  <si>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</si>
  <si>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</si>
  <si>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</si>
  <si>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</si>
  <si>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</si>
  <si>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</si>
  <si>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</si>
  <si>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</si>
  <si>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</si>
  <si>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</si>
  <si>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</si>
  <si>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</si>
  <si>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</si>
  <si>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</si>
  <si>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</si>
  <si>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</si>
  <si>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</si>
  <si>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</si>
  <si>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</si>
  <si>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</si>
  <si>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</si>
  <si>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</si>
  <si>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</si>
  <si>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</si>
  <si>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</si>
  <si>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</si>
  <si>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</si>
  <si>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</si>
  <si>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</si>
  <si>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</si>
  <si>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</si>
  <si>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</si>
  <si>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</si>
  <si>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</si>
  <si>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</si>
  <si>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</si>
  <si>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</si>
  <si>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</si>
  <si>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</si>
  <si>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</si>
  <si>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</si>
  <si>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</si>
  <si>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</si>
  <si>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</si>
  <si>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</si>
  <si>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</si>
  <si>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</si>
  <si>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</si>
  <si>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</si>
  <si>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</si>
  <si>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</si>
  <si>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</si>
  <si>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</si>
  <si>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</si>
  <si>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</si>
  <si>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</si>
  <si>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</si>
  <si>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</si>
  <si>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</si>
  <si>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</si>
  <si>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</si>
  <si>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</si>
  <si>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</si>
  <si>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</si>
  <si>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</si>
  <si>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</si>
  <si>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</si>
  <si>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</si>
  <si>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</si>
  <si>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</si>
  <si>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</si>
  <si>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</si>
  <si>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</si>
  <si>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</si>
  <si>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</si>
  <si>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</si>
  <si>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</si>
  <si>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</si>
  <si>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</si>
  <si>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</si>
  <si>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</si>
  <si>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</si>
  <si>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</si>
  <si>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</si>
  <si>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</si>
  <si>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</si>
  <si>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</si>
  <si>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</si>
  <si>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</si>
  <si>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</si>
  <si>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</si>
  <si>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</si>
  <si>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</si>
  <si>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</si>
  <si>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</si>
  <si>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</si>
  <si>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</si>
  <si>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</si>
  <si>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</si>
  <si>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</si>
  <si>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</si>
  <si>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</si>
  <si>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</si>
  <si>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</si>
  <si>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</si>
  <si>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</si>
  <si>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</si>
  <si>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</si>
  <si>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</si>
  <si>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</si>
  <si>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</si>
  <si>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</si>
  <si>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</si>
  <si>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</si>
  <si>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</si>
  <si>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</si>
  <si>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</si>
  <si>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</si>
  <si>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</si>
  <si>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</si>
  <si>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</si>
  <si>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</si>
  <si>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</si>
  <si>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</si>
  <si>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</si>
  <si>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</si>
  <si>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</si>
  <si>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</si>
  <si>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</si>
  <si>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</si>
  <si>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</si>
  <si>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</si>
  <si>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</si>
  <si>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</si>
  <si>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</si>
  <si>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</si>
  <si>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</si>
  <si>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</si>
  <si>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</si>
  <si>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</si>
  <si>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</si>
  <si>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</si>
  <si>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</si>
  <si>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</si>
  <si>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</si>
  <si>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</si>
  <si>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</si>
  <si>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</si>
  <si>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</si>
  <si>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</si>
  <si>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</si>
  <si>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</si>
  <si>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</si>
  <si>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</si>
  <si>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</si>
  <si>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</si>
  <si>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</si>
  <si>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</si>
  <si>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</si>
  <si>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</si>
  <si>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</si>
  <si>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</si>
  <si>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</si>
  <si>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</si>
  <si>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</si>
  <si>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</si>
  <si>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</si>
  <si>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</si>
  <si>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</si>
  <si>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</si>
  <si>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</si>
  <si>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</si>
  <si>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</si>
  <si>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</si>
  <si>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</si>
  <si>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</si>
  <si>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</si>
  <si>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</si>
  <si>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</si>
  <si>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</si>
  <si>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</si>
  <si>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</si>
  <si>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</si>
  <si>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</si>
  <si>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</si>
  <si>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</si>
  <si>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</si>
  <si>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</si>
  <si>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</si>
  <si>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</si>
  <si>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</si>
  <si>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</si>
  <si>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</si>
  <si>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</si>
  <si>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</si>
  <si>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</si>
  <si>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</si>
  <si>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</si>
  <si>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</si>
  <si>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</si>
  <si>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</si>
  <si>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</si>
  <si>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</si>
  <si>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</si>
  <si>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</si>
  <si>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</si>
  <si>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</si>
  <si>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</si>
  <si>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</si>
  <si>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</si>
  <si>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</si>
  <si>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</si>
  <si>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</si>
  <si>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</si>
  <si>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</si>
  <si>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</si>
  <si>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</si>
  <si>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</si>
  <si>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</si>
  <si>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</si>
  <si>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</si>
  <si>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</si>
  <si>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</si>
  <si>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</si>
  <si>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</si>
  <si>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</si>
  <si>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</si>
  <si>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</si>
  <si>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</si>
  <si>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</si>
  <si>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</si>
  <si>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</si>
  <si>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</si>
  <si>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</si>
  <si>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</si>
  <si>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</si>
  <si>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</si>
  <si>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</si>
  <si>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</si>
  <si>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</si>
  <si>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</si>
  <si>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</si>
  <si>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</si>
  <si>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</si>
  <si>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</si>
  <si>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</si>
  <si>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</si>
  <si>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</si>
  <si>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</si>
  <si>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</si>
  <si>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</si>
  <si>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</si>
  <si>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</si>
  <si>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</si>
  <si>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</si>
  <si>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</si>
  <si>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</si>
  <si>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</si>
  <si>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</si>
  <si>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</si>
  <si>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</si>
  <si>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</si>
  <si>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</si>
  <si>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</si>
  <si>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</si>
  <si>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</si>
  <si>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</si>
  <si>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</si>
  <si>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</si>
  <si>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</si>
  <si>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</si>
  <si>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</si>
  <si>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</si>
  <si>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</si>
  <si>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</si>
  <si>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</si>
  <si>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</si>
  <si>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</si>
  <si>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</si>
  <si>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</si>
  <si>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</si>
  <si>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</si>
  <si>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</si>
  <si>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</si>
  <si>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</si>
  <si>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</si>
  <si>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</si>
  <si>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</si>
  <si>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</si>
  <si>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</si>
  <si>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</si>
  <si>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</si>
  <si>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</si>
  <si>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</si>
  <si>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</si>
  <si>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</si>
  <si>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</si>
  <si>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</si>
  <si>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</si>
  <si>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</si>
  <si>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</si>
  <si>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</si>
  <si>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</si>
  <si>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</si>
  <si>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</si>
  <si>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</si>
  <si>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</si>
  <si>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</si>
  <si>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</si>
  <si>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</si>
  <si>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</si>
  <si>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</si>
  <si>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</si>
  <si>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</si>
  <si>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</si>
  <si>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</si>
  <si>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</si>
  <si>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</si>
  <si>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</si>
  <si>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</si>
  <si>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</si>
  <si>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</si>
  <si>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</si>
  <si>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</si>
  <si>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</si>
  <si>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</si>
  <si>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</si>
  <si>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</si>
  <si>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</si>
  <si>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</si>
  <si>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</si>
  <si>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</si>
  <si>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</si>
  <si>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</si>
  <si>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</si>
  <si>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</si>
  <si>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</si>
  <si>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</si>
  <si>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</si>
  <si>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</si>
  <si>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</si>
  <si>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</si>
  <si>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</si>
  <si>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</si>
  <si>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</si>
  <si>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</si>
  <si>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</si>
  <si>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</si>
  <si>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</si>
  <si>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</si>
  <si>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</si>
  <si>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</si>
  <si>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</si>
  <si>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</si>
  <si>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</si>
  <si>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</si>
  <si>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</si>
  <si>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</si>
  <si>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</si>
  <si>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</si>
  <si>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</si>
  <si>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</si>
  <si>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</si>
  <si>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</si>
  <si>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</si>
  <si>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</si>
  <si>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</si>
  <si>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</si>
  <si>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</si>
  <si>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</si>
  <si>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</si>
  <si>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</si>
  <si>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</si>
  <si>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</si>
  <si>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</si>
  <si>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</si>
  <si>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</si>
  <si>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</si>
  <si>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</si>
  <si>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</si>
  <si>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</si>
  <si>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</si>
  <si>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</si>
  <si>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</si>
  <si>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</si>
  <si>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</si>
  <si>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</si>
  <si>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</si>
  <si>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</si>
  <si>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</si>
  <si>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</si>
  <si>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</si>
  <si>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</si>
  <si>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</si>
  <si>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</si>
  <si>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</si>
  <si>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</si>
  <si>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</si>
  <si>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</si>
  <si>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</si>
  <si>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</si>
  <si>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</si>
  <si>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</si>
  <si>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</si>
  <si>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</si>
  <si>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</si>
  <si>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</si>
  <si>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</si>
  <si>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</si>
  <si>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</si>
  <si>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</si>
  <si>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</si>
  <si>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</si>
  <si>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</si>
  <si>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</si>
  <si>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</si>
  <si>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</si>
  <si>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</si>
  <si>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</si>
  <si>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</si>
  <si>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</si>
  <si>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</si>
  <si>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</si>
  <si>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</si>
  <si>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</si>
  <si>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</si>
  <si>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</si>
  <si>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</si>
  <si>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</si>
  <si>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</si>
  <si>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</si>
  <si>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</si>
  <si>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</si>
  <si>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</si>
  <si>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</si>
  <si>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</si>
  <si>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</si>
  <si>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</si>
  <si>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</si>
  <si>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</si>
  <si>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</si>
  <si>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</si>
  <si>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</si>
  <si>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</si>
  <si>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</si>
  <si>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</si>
  <si>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</si>
  <si>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</si>
  <si>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</si>
  <si>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</si>
  <si>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</si>
  <si>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</si>
  <si>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</si>
  <si>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</si>
  <si>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</si>
  <si>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</si>
  <si>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</si>
  <si>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</si>
  <si>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</si>
  <si>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</si>
  <si>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</si>
  <si>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</si>
  <si>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</si>
  <si>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</si>
  <si>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</si>
  <si>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</si>
  <si>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</si>
  <si>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</si>
  <si>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</si>
  <si>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</si>
  <si>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</si>
  <si>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</si>
  <si>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</si>
  <si>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</si>
  <si>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</si>
  <si>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</si>
  <si>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</si>
  <si>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</si>
  <si>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</si>
  <si>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</si>
  <si>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</si>
  <si>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</si>
  <si>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</si>
  <si>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</si>
  <si>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</si>
  <si>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</si>
  <si>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</si>
  <si>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</si>
  <si>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</si>
  <si>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</si>
  <si>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</si>
  <si>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</si>
  <si>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</si>
  <si>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</si>
  <si>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</si>
  <si>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</si>
  <si>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</si>
  <si>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</si>
  <si>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</si>
  <si>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</si>
  <si>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</si>
  <si>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</si>
  <si>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</si>
  <si>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</si>
  <si>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</si>
  <si>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</si>
  <si>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</si>
  <si>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</si>
  <si>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</si>
  <si>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</si>
  <si>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</si>
  <si>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</si>
  <si>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</si>
  <si>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</si>
  <si>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</si>
  <si>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</si>
  <si>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</si>
  <si>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</si>
  <si>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</si>
  <si>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</si>
  <si>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</si>
  <si>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</si>
  <si>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</si>
  <si>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</si>
  <si>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</si>
  <si>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</si>
  <si>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</si>
  <si>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</si>
  <si>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</si>
  <si>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</si>
  <si>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</si>
  <si>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</si>
  <si>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</si>
  <si>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</si>
  <si>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</si>
  <si>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</si>
  <si>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</si>
  <si>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</si>
  <si>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</si>
  <si>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</si>
  <si>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</si>
  <si>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</si>
  <si>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</si>
  <si>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</si>
  <si>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</si>
  <si>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</si>
  <si>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</si>
  <si>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</si>
  <si>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</si>
  <si>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</si>
  <si>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</si>
  <si>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</si>
  <si>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</si>
  <si>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</si>
  <si>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</si>
  <si>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</si>
  <si>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</si>
  <si>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</si>
  <si>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</si>
  <si>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</si>
  <si>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</si>
  <si>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</si>
  <si>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</si>
  <si>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</si>
  <si>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</si>
  <si>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</si>
  <si>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</si>
  <si>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</si>
  <si>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</si>
  <si>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</si>
  <si>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</si>
  <si>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</si>
  <si>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</si>
  <si>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</si>
  <si>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</si>
  <si>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</si>
  <si>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</si>
  <si>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</si>
  <si>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</si>
  <si>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</si>
  <si>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</si>
  <si>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</si>
  <si>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</si>
  <si>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</si>
  <si>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</si>
  <si>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</si>
  <si>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</si>
  <si>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</si>
  <si>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</si>
  <si>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</si>
  <si>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</si>
  <si>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</si>
  <si>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</si>
  <si>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</si>
  <si>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</si>
  <si>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</si>
  <si>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</si>
  <si>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</si>
  <si>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</si>
  <si>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</si>
  <si>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</si>
  <si>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</si>
  <si>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</si>
  <si>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</si>
  <si>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</si>
  <si>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</si>
  <si>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</si>
  <si>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</si>
  <si>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</si>
  <si>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</si>
  <si>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</si>
  <si>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</si>
  <si>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</si>
  <si>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</si>
  <si>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</si>
  <si>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</si>
  <si>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</si>
  <si>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</si>
  <si>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</si>
  <si>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</si>
  <si>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</si>
  <si>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</si>
  <si>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</si>
  <si>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</si>
  <si>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</si>
  <si>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</si>
  <si>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</si>
  <si>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</si>
  <si>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</si>
  <si>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</si>
  <si>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</si>
  <si>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</si>
  <si>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</si>
  <si>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</si>
  <si>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</si>
  <si>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</si>
  <si>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</si>
  <si>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</si>
  <si>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</si>
  <si>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</si>
  <si>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</si>
  <si>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</si>
  <si>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</si>
  <si>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</si>
  <si>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</si>
  <si>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</si>
  <si>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</si>
  <si>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</si>
  <si>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</si>
  <si>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</si>
  <si>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</si>
  <si>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</si>
  <si>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</si>
  <si>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</si>
  <si>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</si>
  <si>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</si>
  <si>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</si>
  <si>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</si>
  <si>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</si>
  <si>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</si>
  <si>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</si>
  <si>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</si>
  <si>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</si>
  <si>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</si>
  <si>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</si>
  <si>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</si>
  <si>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</si>
  <si>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</si>
  <si>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</si>
  <si>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</si>
  <si>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</si>
  <si>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</si>
  <si>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</si>
  <si>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</si>
  <si>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</si>
  <si>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</si>
  <si>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</si>
  <si>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</si>
  <si>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</si>
  <si>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</si>
  <si>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</si>
  <si>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</si>
  <si>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</si>
  <si>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</si>
  <si>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</si>
  <si>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</si>
  <si>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</si>
  <si>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</si>
  <si>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</si>
  <si>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</si>
  <si>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</si>
  <si>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</si>
  <si>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</si>
  <si>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</si>
  <si>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</si>
  <si>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</si>
  <si>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</si>
  <si>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</si>
  <si>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</si>
  <si>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</si>
  <si>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</si>
  <si>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</si>
  <si>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</si>
  <si>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</si>
  <si>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</si>
  <si>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</si>
  <si>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</si>
  <si>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</si>
  <si>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</si>
  <si>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</si>
  <si>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</si>
  <si>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</si>
  <si>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</si>
  <si>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</si>
  <si>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</si>
  <si>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</si>
  <si>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</si>
  <si>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</si>
  <si>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</si>
  <si>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</si>
  <si>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</si>
  <si>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</si>
  <si>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</si>
  <si>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</si>
  <si>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</si>
  <si>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</si>
  <si>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</si>
  <si>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</si>
  <si>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</si>
  <si>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</si>
  <si>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</si>
  <si>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</si>
  <si>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</si>
  <si>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</si>
  <si>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</si>
  <si>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</si>
  <si>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</si>
  <si>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</si>
  <si>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</si>
  <si>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</si>
  <si>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</si>
  <si>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</si>
  <si>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</si>
  <si>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</si>
  <si>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</si>
  <si>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</si>
  <si>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</si>
  <si>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</si>
  <si>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</si>
  <si>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</si>
  <si>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</si>
  <si>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</si>
  <si>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</si>
  <si>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</si>
  <si>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</si>
  <si>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</si>
  <si>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</si>
  <si>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</si>
  <si>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</si>
  <si>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</si>
  <si>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</si>
  <si>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</si>
  <si>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</si>
  <si>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</si>
  <si>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</si>
  <si>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</si>
  <si>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</si>
  <si>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</si>
  <si>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</si>
  <si>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</si>
  <si>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</si>
  <si>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</si>
  <si>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</si>
  <si>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</si>
  <si>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</si>
  <si>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</si>
  <si>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</si>
  <si>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</si>
  <si>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</si>
  <si>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</si>
  <si>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</si>
  <si>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</si>
  <si>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</si>
  <si>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</si>
  <si>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</si>
  <si>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</si>
  <si>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</si>
  <si>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</si>
  <si>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</si>
  <si>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</si>
  <si>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</si>
  <si>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</si>
  <si>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</si>
  <si>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</si>
  <si>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</si>
  <si>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</si>
  <si>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</si>
  <si>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</si>
  <si>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</si>
  <si>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</si>
  <si>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</si>
  <si>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</si>
  <si>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</si>
  <si>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</si>
  <si>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</si>
  <si>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</si>
  <si>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</si>
  <si>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</si>
  <si>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</si>
  <si>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</si>
  <si>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</si>
  <si>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</si>
  <si>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</si>
  <si>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</si>
  <si>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</si>
  <si>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</si>
  <si>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</si>
  <si>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</si>
  <si>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</si>
  <si>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</si>
  <si>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</si>
  <si>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</si>
  <si>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</si>
  <si>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</si>
  <si>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</si>
  <si>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</si>
  <si>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</si>
  <si>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</si>
  <si>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</si>
  <si>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</si>
  <si>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</si>
  <si>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</si>
  <si>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</si>
  <si>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</si>
  <si>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</si>
  <si>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</si>
  <si>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</si>
  <si>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</si>
  <si>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</si>
  <si>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</si>
  <si>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</si>
  <si>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</si>
  <si>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</si>
  <si>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</si>
  <si>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</si>
  <si>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</si>
  <si>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</si>
  <si>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</si>
  <si>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</si>
  <si>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</si>
  <si>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</si>
  <si>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</si>
  <si>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</si>
  <si>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</si>
  <si>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</si>
  <si>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</si>
  <si>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</si>
  <si>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</si>
  <si>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</si>
  <si>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</si>
  <si>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</si>
  <si>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</si>
  <si>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</si>
  <si>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</si>
  <si>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</si>
  <si>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</si>
  <si>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</si>
  <si>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</si>
  <si>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</si>
  <si>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</si>
  <si>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</si>
  <si>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</si>
  <si>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</si>
  <si>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</si>
  <si>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</si>
  <si>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</si>
  <si>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</si>
  <si>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</si>
  <si>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</si>
  <si>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</si>
  <si>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</si>
  <si>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</si>
  <si>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</si>
  <si>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</si>
  <si>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</si>
  <si>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</si>
  <si>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</si>
  <si>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</si>
  <si>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</si>
  <si>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</si>
  <si>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</si>
  <si>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</si>
  <si>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</si>
  <si>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</si>
  <si>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</si>
  <si>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</si>
  <si>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</si>
  <si>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</si>
  <si>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</si>
  <si>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</si>
  <si>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</si>
  <si>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</si>
  <si>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</si>
  <si>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</si>
  <si>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</si>
  <si>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</si>
  <si>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</si>
  <si>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</si>
  <si>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</si>
  <si>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</si>
  <si>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</si>
  <si>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</si>
  <si>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</si>
  <si>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</si>
  <si>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</si>
  <si>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</si>
  <si>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</si>
  <si>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</si>
  <si>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</si>
  <si>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</si>
  <si>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</si>
  <si>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</si>
  <si>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</si>
  <si>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</si>
  <si>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</si>
  <si>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</si>
  <si>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</si>
  <si>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</si>
  <si>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</si>
  <si>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</si>
  <si>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</si>
  <si>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</si>
  <si>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</si>
  <si>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</si>
  <si>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</si>
  <si>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</si>
  <si>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</si>
  <si>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</si>
  <si>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</si>
  <si>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</si>
  <si>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</si>
  <si>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</si>
  <si>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</si>
  <si>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</si>
  <si>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</si>
  <si>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</si>
  <si>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</si>
  <si>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</si>
  <si>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</si>
  <si>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</si>
  <si>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</si>
  <si>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</si>
  <si>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</si>
  <si>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</si>
  <si>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</si>
  <si>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</si>
  <si>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</si>
  <si>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</si>
  <si>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</si>
  <si>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</si>
  <si>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</si>
  <si>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</si>
  <si>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</si>
  <si>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</si>
  <si>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</si>
  <si>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</si>
  <si>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</si>
  <si>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</si>
  <si>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</si>
  <si>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</si>
  <si>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</si>
  <si>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</si>
  <si>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</si>
  <si>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</si>
  <si>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</si>
  <si>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</si>
  <si>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</si>
  <si>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</si>
  <si>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</si>
  <si>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</si>
  <si>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</si>
  <si>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</si>
  <si>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</si>
  <si>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</si>
  <si>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</si>
  <si>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</si>
  <si>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</si>
  <si>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</si>
  <si>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</si>
  <si>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</si>
  <si>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</si>
  <si>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</si>
  <si>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</si>
  <si>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</si>
  <si>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</si>
  <si>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</si>
  <si>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</si>
  <si>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</si>
  <si>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</si>
  <si>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</si>
  <si>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</si>
  <si>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</si>
  <si>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</si>
  <si>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</si>
  <si>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</si>
  <si>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</si>
  <si>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</si>
  <si>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</si>
  <si>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</si>
  <si>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</si>
  <si>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</si>
  <si>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</si>
  <si>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</si>
  <si>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</si>
  <si>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</si>
  <si>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</si>
  <si>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</si>
  <si>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</si>
  <si>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</si>
  <si>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</si>
  <si>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</si>
  <si>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</si>
  <si>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</si>
  <si>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</si>
  <si>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</si>
  <si>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</si>
  <si>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</si>
  <si>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</si>
  <si>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</si>
  <si>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</si>
  <si>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</si>
  <si>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</si>
  <si>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</si>
  <si>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</si>
  <si>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</si>
  <si>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</si>
  <si>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</si>
  <si>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</si>
  <si>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</si>
  <si>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</si>
  <si>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</si>
  <si>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</si>
  <si>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</si>
  <si>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</si>
  <si>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</si>
  <si>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</si>
  <si>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</si>
  <si>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</si>
  <si>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</si>
  <si>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</si>
  <si>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</si>
  <si>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</si>
  <si>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</si>
  <si>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</si>
  <si>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</si>
  <si>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</si>
  <si>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</si>
  <si>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</si>
  <si>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</si>
  <si>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</si>
  <si>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</si>
  <si>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</si>
  <si>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</si>
  <si>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</si>
  <si>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</si>
  <si>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</si>
  <si>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</si>
  <si>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</si>
  <si>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</si>
  <si>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</si>
  <si>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</si>
  <si>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</si>
  <si>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</si>
  <si>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</si>
  <si>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</si>
  <si>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</si>
  <si>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</si>
  <si>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</si>
  <si>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</si>
  <si>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</si>
  <si>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</si>
  <si>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</si>
  <si>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</si>
  <si>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</si>
  <si>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</si>
  <si>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</si>
  <si>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</si>
  <si>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</si>
  <si>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</si>
  <si>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</si>
  <si>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</si>
  <si>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</si>
  <si>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</si>
  <si>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</si>
  <si>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</si>
  <si>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</si>
  <si>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</si>
  <si>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</si>
  <si>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</si>
  <si>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</si>
  <si>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</si>
  <si>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</si>
  <si>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</si>
  <si>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</si>
  <si>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</si>
  <si>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</si>
  <si>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</si>
  <si>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</si>
  <si>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</si>
  <si>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</si>
  <si>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</si>
  <si>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</si>
  <si>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</si>
  <si>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</si>
  <si>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</si>
  <si>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</si>
  <si>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</si>
  <si>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</si>
  <si>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</si>
  <si>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</si>
  <si>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</si>
  <si>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</si>
  <si>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</si>
  <si>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</si>
  <si>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</si>
  <si>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</si>
  <si>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</si>
  <si>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</si>
  <si>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</si>
  <si>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</si>
  <si>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</si>
  <si>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</si>
  <si>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</si>
  <si>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</si>
  <si>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</si>
  <si>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</si>
  <si>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</si>
  <si>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</si>
  <si>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</si>
  <si>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</si>
  <si>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</si>
  <si>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</si>
  <si>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</si>
  <si>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</si>
  <si>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</si>
  <si>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</si>
  <si>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</si>
  <si>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</si>
  <si>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</si>
  <si>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</si>
  <si>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</si>
  <si>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</si>
  <si>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</si>
  <si>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</si>
  <si>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</si>
  <si>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</si>
  <si>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</si>
  <si>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</si>
  <si>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</si>
  <si>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</si>
  <si>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</si>
  <si>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</si>
  <si>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</si>
  <si>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</si>
  <si>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</si>
  <si>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</si>
  <si>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</si>
  <si>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</si>
  <si>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</si>
  <si>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</si>
  <si>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</si>
  <si>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</si>
  <si>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</si>
  <si>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</si>
  <si>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</si>
  <si>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</si>
  <si>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</si>
  <si>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</si>
  <si>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</si>
  <si>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</si>
  <si>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</si>
  <si>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</si>
  <si>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</si>
  <si>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</si>
  <si>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</si>
  <si>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</si>
  <si>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</si>
  <si>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</si>
  <si>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</si>
  <si>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</si>
  <si>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</si>
  <si>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</si>
  <si>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</si>
  <si>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</si>
  <si>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</si>
  <si>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</si>
  <si>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</si>
  <si>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</si>
  <si>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</si>
  <si>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</si>
  <si>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</si>
  <si>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</si>
  <si>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</si>
  <si>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</si>
  <si>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</si>
  <si>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</si>
  <si>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</si>
  <si>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</si>
  <si>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</si>
  <si>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</si>
  <si>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</si>
  <si>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</si>
  <si>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</si>
  <si>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</si>
  <si>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</si>
  <si>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</si>
  <si>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</si>
  <si>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</si>
  <si>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</si>
  <si>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</si>
  <si>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</si>
  <si>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</si>
  <si>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</si>
  <si>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</si>
  <si>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</si>
  <si>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</si>
  <si>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</si>
  <si>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</si>
  <si>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</si>
  <si>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</si>
  <si>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</si>
  <si>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</si>
  <si>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</si>
  <si>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</si>
  <si>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</si>
  <si>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</si>
  <si>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</si>
  <si>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</si>
  <si>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</si>
  <si>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</si>
  <si>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</si>
  <si>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</si>
  <si>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</si>
  <si>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</si>
  <si>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</si>
  <si>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</si>
  <si>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</si>
  <si>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</si>
  <si>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</si>
  <si>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</si>
  <si>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</si>
  <si>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</si>
  <si>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</si>
  <si>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</si>
  <si>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</si>
  <si>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</si>
  <si>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</si>
  <si>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</si>
  <si>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</si>
  <si>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</si>
  <si>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</si>
  <si>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</si>
  <si>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</si>
  <si>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</si>
  <si>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</si>
  <si>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</si>
  <si>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</si>
  <si>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</si>
  <si>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</si>
  <si>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</si>
  <si>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</si>
  <si>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</si>
  <si>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</si>
  <si>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</si>
  <si>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</si>
  <si>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</si>
  <si>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</si>
  <si>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</si>
  <si>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</si>
  <si>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</si>
  <si>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</si>
  <si>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</si>
  <si>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</si>
  <si>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</si>
  <si>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</si>
  <si>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</si>
  <si>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</si>
  <si>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</si>
  <si>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</si>
  <si>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</si>
  <si>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</si>
  <si>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</si>
  <si>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</si>
  <si>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</si>
  <si>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</si>
  <si>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</si>
  <si>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</si>
  <si>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</si>
  <si>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</si>
  <si>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</si>
  <si>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</si>
  <si>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</si>
  <si>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</si>
  <si>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</si>
  <si>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</si>
  <si>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</si>
  <si>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</si>
  <si>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</si>
  <si>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</si>
  <si>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</si>
  <si>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</si>
  <si>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</si>
  <si>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</si>
  <si>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</si>
  <si>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</si>
  <si>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</si>
  <si>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</si>
  <si>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</si>
  <si>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</si>
  <si>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</si>
  <si>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</si>
  <si>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</si>
  <si>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</si>
  <si>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</si>
  <si>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</si>
  <si>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</si>
  <si>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</si>
  <si>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</si>
  <si>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</si>
  <si>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</si>
  <si>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</si>
  <si>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</si>
  <si>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</si>
  <si>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</si>
  <si>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</si>
  <si>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</si>
  <si>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</si>
  <si>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</si>
  <si>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</si>
  <si>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</si>
  <si>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</si>
  <si>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</si>
  <si>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</si>
  <si>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</si>
  <si>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</si>
  <si>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</si>
  <si>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</si>
  <si>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</si>
  <si>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</si>
  <si>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</si>
  <si>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</si>
  <si>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</si>
  <si>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</si>
  <si>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</si>
  <si>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</si>
  <si>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</si>
  <si>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</si>
  <si>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</si>
  <si>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</si>
  <si>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</si>
  <si>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</si>
  <si>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</si>
  <si>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</si>
  <si>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</si>
  <si>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</si>
  <si>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</si>
  <si>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</si>
  <si>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</si>
  <si>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</si>
  <si>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</si>
  <si>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</si>
  <si>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</si>
  <si>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</si>
  <si>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</si>
  <si>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</si>
  <si>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</si>
  <si>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</si>
  <si>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</si>
  <si>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</si>
  <si>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</si>
  <si>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</si>
  <si>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</si>
  <si>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</si>
  <si>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</si>
  <si>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</si>
  <si>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</si>
  <si>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</si>
  <si>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</si>
  <si>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</si>
  <si>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</si>
  <si>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</si>
  <si>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</si>
  <si>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</si>
  <si>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</si>
  <si>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</si>
  <si>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</si>
  <si>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</si>
  <si>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</si>
  <si>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</si>
  <si>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</si>
  <si>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</si>
  <si>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</si>
  <si>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</si>
  <si>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</si>
  <si>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</si>
  <si>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</si>
  <si>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</si>
  <si>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</si>
  <si>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</si>
  <si>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</si>
  <si>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</si>
  <si>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</si>
  <si>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</si>
  <si>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</si>
  <si>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</si>
  <si>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</si>
  <si>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</si>
  <si>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</si>
  <si>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</si>
  <si>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</si>
  <si>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</si>
  <si>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</si>
  <si>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</si>
  <si>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</si>
  <si>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</si>
  <si>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</si>
  <si>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</si>
  <si>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</si>
  <si>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</si>
  <si>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</si>
  <si>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</si>
  <si>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</si>
  <si>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</si>
  <si>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</si>
  <si>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</si>
  <si>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</si>
  <si>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</si>
  <si>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</si>
  <si>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</si>
  <si>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</si>
  <si>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</si>
  <si>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</si>
  <si>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</si>
  <si>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</si>
  <si>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</si>
  <si>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</si>
  <si>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</si>
  <si>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</si>
  <si>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</si>
  <si>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</si>
  <si>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</si>
  <si>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</si>
  <si>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</si>
  <si>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</si>
  <si>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</si>
  <si>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</si>
  <si>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</si>
  <si>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</si>
  <si>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</si>
  <si>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</si>
  <si>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</si>
  <si>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</si>
  <si>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</si>
  <si>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</si>
  <si>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</si>
  <si>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</si>
  <si>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</si>
  <si>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</si>
  <si>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</si>
  <si>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</si>
  <si>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</si>
  <si>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</si>
  <si>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</si>
  <si>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</si>
  <si>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</si>
  <si>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</si>
  <si>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</si>
  <si>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</si>
  <si>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</si>
  <si>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</si>
  <si>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</si>
  <si>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</si>
  <si>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</si>
  <si>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</si>
  <si>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</si>
  <si>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</si>
  <si>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</si>
  <si>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</si>
  <si>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</si>
  <si>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</si>
  <si>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</si>
  <si>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</si>
  <si>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</si>
  <si>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</si>
  <si>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</si>
  <si>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</si>
  <si>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</si>
  <si>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</si>
  <si>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</si>
  <si>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</si>
  <si>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</si>
  <si>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</si>
  <si>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</si>
  <si>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</si>
  <si>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</si>
  <si>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</si>
  <si>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</si>
  <si>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</si>
  <si>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</si>
  <si>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</si>
  <si>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</si>
  <si>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</si>
  <si>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</si>
  <si>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</si>
  <si>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</si>
  <si>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</si>
  <si>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</si>
  <si>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</si>
  <si>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</si>
  <si>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</si>
  <si>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</si>
  <si>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</si>
  <si>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</si>
  <si>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</si>
  <si>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</si>
  <si>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</si>
  <si>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</si>
  <si>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</si>
  <si>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</si>
  <si>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</si>
  <si>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</si>
  <si>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</si>
  <si>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</si>
  <si>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</si>
  <si>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</si>
  <si>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</si>
  <si>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</si>
  <si>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</si>
  <si>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</si>
  <si>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</si>
  <si>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</si>
  <si>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</si>
  <si>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</si>
  <si>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</si>
  <si>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</si>
  <si>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</si>
  <si>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</si>
  <si>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</si>
  <si>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</si>
  <si>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</si>
  <si>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</si>
  <si>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</si>
  <si>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</si>
  <si>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</si>
  <si>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</si>
  <si>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</si>
  <si>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</si>
  <si>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</si>
  <si>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</si>
  <si>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</si>
  <si>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</si>
  <si>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</si>
  <si>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</si>
  <si>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</si>
  <si>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</si>
  <si>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</si>
  <si>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</si>
  <si>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</si>
  <si>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</si>
  <si>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</si>
  <si>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</si>
  <si>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</si>
  <si>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</si>
  <si>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</si>
  <si>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</si>
  <si>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</si>
  <si>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</si>
  <si>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</si>
  <si>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</si>
  <si>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</si>
  <si>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</si>
  <si>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</si>
  <si>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</si>
  <si>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</si>
  <si>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</si>
  <si>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</si>
  <si>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</si>
  <si>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</si>
  <si>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</si>
  <si>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</si>
  <si>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</si>
  <si>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</si>
  <si>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</si>
  <si>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</si>
  <si>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</si>
  <si>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</si>
  <si>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</si>
  <si>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</si>
  <si>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</si>
  <si>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</si>
  <si>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</si>
  <si>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</si>
  <si>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</si>
  <si>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</si>
  <si>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</si>
  <si>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</si>
  <si>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</si>
  <si>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</si>
  <si>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</si>
  <si>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</si>
  <si>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</si>
  <si>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</si>
  <si>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</si>
  <si>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</si>
  <si>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</si>
  <si>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</si>
  <si>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</si>
  <si>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</si>
  <si>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</si>
  <si>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</si>
  <si>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</si>
  <si>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</si>
  <si>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</si>
  <si>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</si>
  <si>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</si>
  <si>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</si>
  <si>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</si>
  <si>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</si>
  <si>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</si>
  <si>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</si>
  <si>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</si>
  <si>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</si>
  <si>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</si>
  <si>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</si>
  <si>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</si>
  <si>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</si>
  <si>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</si>
  <si>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</si>
  <si>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</si>
  <si>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</si>
  <si>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</si>
  <si>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</si>
  <si>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</si>
  <si>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</si>
  <si>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</si>
  <si>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</si>
  <si>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</si>
  <si>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</si>
  <si>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</si>
  <si>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</si>
  <si>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</si>
  <si>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</si>
  <si>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</si>
  <si>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</si>
  <si>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</si>
  <si>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</si>
  <si>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</si>
  <si>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</si>
  <si>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</si>
  <si>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</si>
  <si>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</si>
  <si>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</si>
  <si>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</si>
  <si>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</si>
  <si>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</si>
  <si>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</si>
  <si>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</si>
  <si>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</si>
  <si>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</si>
  <si>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</si>
  <si>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</si>
  <si>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</si>
  <si>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</si>
  <si>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</si>
  <si>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</si>
  <si>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</si>
  <si>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</si>
  <si>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</si>
  <si>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</si>
  <si>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</si>
  <si>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</si>
  <si>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</si>
  <si>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</si>
  <si>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</si>
  <si>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</si>
  <si>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</si>
  <si>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</si>
  <si>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</si>
  <si>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</si>
  <si>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</si>
  <si>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</si>
  <si>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</si>
  <si>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</si>
  <si>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</si>
  <si>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</si>
  <si>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</si>
  <si>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</si>
  <si>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</si>
  <si>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</si>
  <si>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</si>
  <si>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</si>
  <si>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</si>
  <si>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</si>
  <si>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</si>
  <si>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</si>
  <si>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</si>
  <si>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</si>
  <si>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</si>
  <si>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</si>
  <si>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</si>
  <si>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</si>
  <si>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</si>
  <si>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</si>
  <si>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</si>
  <si>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</si>
  <si>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</si>
  <si>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</si>
  <si>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</si>
  <si>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</si>
  <si>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</si>
  <si>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</si>
  <si>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</si>
  <si>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</si>
  <si>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</si>
  <si>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</si>
  <si>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</si>
  <si>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</si>
  <si>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</si>
  <si>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</si>
  <si>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</si>
  <si>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</si>
  <si>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</si>
  <si>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</si>
  <si>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</si>
  <si>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</si>
  <si>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</si>
  <si>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</si>
  <si>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</si>
  <si>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</si>
  <si>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</si>
  <si>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</si>
  <si>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</si>
  <si>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</si>
  <si>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</si>
  <si>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</si>
  <si>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</si>
  <si>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</si>
  <si>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</si>
  <si>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</si>
  <si>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</si>
  <si>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</si>
  <si>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</si>
  <si>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</si>
  <si>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</si>
  <si>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</si>
  <si>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</si>
  <si>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</si>
  <si>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</si>
  <si>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</si>
  <si>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</si>
  <si>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</si>
  <si>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</si>
  <si>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</si>
  <si>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</si>
  <si>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</si>
  <si>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</si>
  <si>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</si>
  <si>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</si>
  <si>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</si>
  <si>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</si>
  <si>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</si>
  <si>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</si>
  <si>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</si>
  <si>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</si>
  <si>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</si>
  <si>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</si>
  <si>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</si>
  <si>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</si>
  <si>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</si>
  <si>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</si>
  <si>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</si>
  <si>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</si>
  <si>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</si>
  <si>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</si>
  <si>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</si>
  <si>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</si>
  <si>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</si>
  <si>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</si>
  <si>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</si>
  <si>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</si>
  <si>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</si>
  <si>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</si>
  <si>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</si>
  <si>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</si>
  <si>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</si>
  <si>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</si>
  <si>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</si>
  <si>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</si>
  <si>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</si>
  <si>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</si>
  <si>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</si>
  <si>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</si>
  <si>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</si>
  <si>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</si>
  <si>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</si>
  <si>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</si>
  <si>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</si>
  <si>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</si>
  <si>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</si>
  <si>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</si>
  <si>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</si>
  <si>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</si>
  <si>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</si>
  <si>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</si>
  <si>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</si>
  <si>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</si>
  <si>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</si>
  <si>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</si>
  <si>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</si>
  <si>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</si>
  <si>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</si>
  <si>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</si>
  <si>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</si>
  <si>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</si>
  <si>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</si>
  <si>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</si>
  <si>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</si>
  <si>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</si>
  <si>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</si>
  <si>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</si>
  <si>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</si>
  <si>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</si>
  <si>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</si>
  <si>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</si>
  <si>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</si>
  <si>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</si>
  <si>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</si>
  <si>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</si>
  <si>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</si>
  <si>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</si>
  <si>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</si>
  <si>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</si>
  <si>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</si>
  <si>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</si>
  <si>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</si>
  <si>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</si>
  <si>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</si>
  <si>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</si>
  <si>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</si>
  <si>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</si>
  <si>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</si>
  <si>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</si>
  <si>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</si>
  <si>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</si>
  <si>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</si>
  <si>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</si>
  <si>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</si>
  <si>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</si>
  <si>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</si>
  <si>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</si>
  <si>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</si>
  <si>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</si>
  <si>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</si>
  <si>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</si>
  <si>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</si>
  <si>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</si>
  <si>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</si>
  <si>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</si>
  <si>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</si>
  <si>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</si>
  <si>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</si>
  <si>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</si>
  <si>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</si>
  <si>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</si>
  <si>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</si>
  <si>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</si>
  <si>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</si>
  <si>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</si>
  <si>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</si>
  <si>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</si>
  <si>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</si>
  <si>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</si>
  <si>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</si>
  <si>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</si>
  <si>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</si>
  <si>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</si>
  <si>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</si>
  <si>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</si>
  <si>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</si>
  <si>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</si>
  <si>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</si>
  <si>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</si>
  <si>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</si>
  <si>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</si>
  <si>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</si>
  <si>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</si>
  <si>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</si>
  <si>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</si>
  <si>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</si>
  <si>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</si>
  <si>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</si>
  <si>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</si>
  <si>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</si>
  <si>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</si>
  <si>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</si>
  <si>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</si>
  <si>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</si>
  <si>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</si>
  <si>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</si>
  <si>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</si>
  <si>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</si>
  <si>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</si>
  <si>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</si>
  <si>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</si>
  <si>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</si>
  <si>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</si>
  <si>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</si>
  <si>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</si>
  <si>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</si>
  <si>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</si>
  <si>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</si>
  <si>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</si>
  <si>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</si>
  <si>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</si>
  <si>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</si>
  <si>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</si>
  <si>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</si>
  <si>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</si>
  <si>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</si>
  <si>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</si>
  <si>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</si>
  <si>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</si>
  <si>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</si>
  <si>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</si>
  <si>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</si>
  <si>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</si>
  <si>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</si>
  <si>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</si>
  <si>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</si>
  <si>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</si>
  <si>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</si>
  <si>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</si>
  <si>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</si>
  <si>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</si>
  <si>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</si>
  <si>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</si>
  <si>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</si>
  <si>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</si>
  <si>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</si>
  <si>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</si>
  <si>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</si>
  <si>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</si>
  <si>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</si>
  <si>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</si>
  <si>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</si>
  <si>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</si>
  <si>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</si>
  <si>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</si>
  <si>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</si>
  <si>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</si>
  <si>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</si>
  <si>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</si>
  <si>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</si>
  <si>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</si>
  <si>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</si>
  <si>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</si>
  <si>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</si>
  <si>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</si>
  <si>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</si>
  <si>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</si>
  <si>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</si>
  <si>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</si>
  <si>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</si>
  <si>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</si>
  <si>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</si>
  <si>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</si>
  <si>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</si>
  <si>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</si>
  <si>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</si>
  <si>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</si>
  <si>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</si>
  <si>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</si>
  <si>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</si>
  <si>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</si>
  <si>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</si>
  <si>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</si>
  <si>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</si>
  <si>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</si>
  <si>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</si>
  <si>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</si>
  <si>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</si>
  <si>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</si>
  <si>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</si>
  <si>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</si>
  <si>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</si>
  <si>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</si>
  <si>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</si>
  <si>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</si>
  <si>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</si>
  <si>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</si>
  <si>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</si>
  <si>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</si>
  <si>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</si>
  <si>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</si>
  <si>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</si>
  <si>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</si>
  <si>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</si>
  <si>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</si>
  <si>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</si>
  <si>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</si>
  <si>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</si>
  <si>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</si>
  <si>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</si>
  <si>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</si>
  <si>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</si>
  <si>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</si>
  <si>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</si>
  <si>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</si>
  <si>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</si>
  <si>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</si>
  <si>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</si>
  <si>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</si>
  <si>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</si>
  <si>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</si>
  <si>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</si>
  <si>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</si>
  <si>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</si>
  <si>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</si>
  <si>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</si>
  <si>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</si>
  <si>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</si>
  <si>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</si>
  <si>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</si>
  <si>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</si>
  <si>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</si>
  <si>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</si>
  <si>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</si>
  <si>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</si>
  <si>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</si>
  <si>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</si>
  <si>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</si>
  <si>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</si>
  <si>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</si>
  <si>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</si>
  <si>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</si>
  <si>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</si>
  <si>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</si>
  <si>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</si>
  <si>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</si>
  <si>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</si>
  <si>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</si>
  <si>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</si>
  <si>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</si>
  <si>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</si>
  <si>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</si>
  <si>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</si>
  <si>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</si>
  <si>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</si>
  <si>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</si>
  <si>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</si>
  <si>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</si>
  <si>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</si>
  <si>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</si>
  <si>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</si>
  <si>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</si>
  <si>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</si>
  <si>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</si>
  <si>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</si>
  <si>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</si>
  <si>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</si>
  <si>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</si>
  <si>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</si>
  <si>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</si>
  <si>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</si>
  <si>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</si>
  <si>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</si>
  <si>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</si>
  <si>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</si>
  <si>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</si>
  <si>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</si>
  <si>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</si>
  <si>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</si>
  <si>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</si>
  <si>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</si>
  <si>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</si>
  <si>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</si>
  <si>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</si>
  <si>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</si>
  <si>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</si>
  <si>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</si>
  <si>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</si>
  <si>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</si>
  <si>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</si>
  <si>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</si>
  <si>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</si>
  <si>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</si>
  <si>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</si>
  <si>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</si>
  <si>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</si>
  <si>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</si>
  <si>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</si>
  <si>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</si>
  <si>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</si>
  <si>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</si>
  <si>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</si>
  <si>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</si>
  <si>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</si>
  <si>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</si>
  <si>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</si>
  <si>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</si>
  <si>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</si>
  <si>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</si>
  <si>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</si>
  <si>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</si>
  <si>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</si>
  <si>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</si>
  <si>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</si>
  <si>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</si>
  <si>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</si>
  <si>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</si>
  <si>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</si>
  <si>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</si>
  <si>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</si>
  <si>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</si>
  <si>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</si>
  <si>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</si>
  <si>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</si>
  <si>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</si>
  <si>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</si>
  <si>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</si>
  <si>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</si>
  <si>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</si>
  <si>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</si>
  <si>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</si>
  <si>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</si>
  <si>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</si>
  <si>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</si>
  <si>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</si>
  <si>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</si>
  <si>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</si>
  <si>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</si>
  <si>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</si>
  <si>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</si>
  <si>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</si>
  <si>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</si>
  <si>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</si>
  <si>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</si>
  <si>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</si>
  <si>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</si>
  <si>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</si>
  <si>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</si>
  <si>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</si>
  <si>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</si>
  <si>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</si>
  <si>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</si>
  <si>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</si>
  <si>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</si>
  <si>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</si>
  <si>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</si>
  <si>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</si>
  <si>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</si>
  <si>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</si>
  <si>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</si>
  <si>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</si>
  <si>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</si>
  <si>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</si>
  <si>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</si>
  <si>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</si>
  <si>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</si>
  <si>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</si>
  <si>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</si>
  <si>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</si>
  <si>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</si>
  <si>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</si>
  <si>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</si>
  <si>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</si>
  <si>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</si>
  <si>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</si>
  <si>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</si>
  <si>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</si>
  <si>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</si>
  <si>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</si>
  <si>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</si>
  <si>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</si>
  <si>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</si>
  <si>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</si>
  <si>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</si>
  <si>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</si>
  <si>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</si>
  <si>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</si>
  <si>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</si>
  <si>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</si>
  <si>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</si>
  <si>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</si>
  <si>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</si>
  <si>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</si>
  <si>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</si>
  <si>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</si>
  <si>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</si>
  <si>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</si>
  <si>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</si>
  <si>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</si>
  <si>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</si>
  <si>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</si>
  <si>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</si>
  <si>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</si>
  <si>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</si>
  <si>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</si>
  <si>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</si>
  <si>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</si>
  <si>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</si>
  <si>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</si>
  <si>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</si>
  <si>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</si>
  <si>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</si>
  <si>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</si>
  <si>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</si>
  <si>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</si>
  <si>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</si>
  <si>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</si>
  <si>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</si>
  <si>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</si>
  <si>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</si>
  <si>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</si>
  <si>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</si>
  <si>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</si>
  <si>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</si>
  <si>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</si>
  <si>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</si>
  <si>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</si>
  <si>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</si>
  <si>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</si>
  <si>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</si>
  <si>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</si>
  <si>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</si>
  <si>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</si>
  <si>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</si>
  <si>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</si>
  <si>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</si>
  <si>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</si>
  <si>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</si>
  <si>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</si>
  <si>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</si>
  <si>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</si>
  <si>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</si>
  <si>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</si>
  <si>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</si>
  <si>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</si>
  <si>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</si>
  <si>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</si>
  <si>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</si>
  <si>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</si>
  <si>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</si>
  <si>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</si>
  <si>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</si>
  <si>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</si>
  <si>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</si>
  <si>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</si>
  <si>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</si>
  <si>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</si>
  <si>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</si>
  <si>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</si>
  <si>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</si>
  <si>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</si>
  <si>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</si>
  <si>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</si>
  <si>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</si>
  <si>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</si>
  <si>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</si>
  <si>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</si>
  <si>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</si>
  <si>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</si>
  <si>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</si>
  <si>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</si>
  <si>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</si>
  <si>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</si>
  <si>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</si>
  <si>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</si>
  <si>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</si>
  <si>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</si>
  <si>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</si>
  <si>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</si>
  <si>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</si>
  <si>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</si>
  <si>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</si>
  <si>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</si>
  <si>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</si>
  <si>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</si>
  <si>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</si>
  <si>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</si>
  <si>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</si>
  <si>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</si>
  <si>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</si>
  <si>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</si>
  <si>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</si>
  <si>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</si>
  <si>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</si>
  <si>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</si>
  <si>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</si>
  <si>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</si>
  <si>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</si>
  <si>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</si>
  <si>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</si>
  <si>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</si>
  <si>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</si>
  <si>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</si>
  <si>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</si>
  <si>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</si>
  <si>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</si>
  <si>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</si>
  <si>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</si>
  <si>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</si>
  <si>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</si>
  <si>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</si>
  <si>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</si>
  <si>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</si>
  <si>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</si>
  <si>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</si>
  <si>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</si>
  <si>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</si>
  <si>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</si>
  <si>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</si>
  <si>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</si>
  <si>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</si>
  <si>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</si>
  <si>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</si>
  <si>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</si>
  <si>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</si>
  <si>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</si>
  <si>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</si>
  <si>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</si>
  <si>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</si>
  <si>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</si>
  <si>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</si>
  <si>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</si>
  <si>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</si>
  <si>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</si>
  <si>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</si>
  <si>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</si>
  <si>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</si>
  <si>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</si>
  <si>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</si>
  <si>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</si>
  <si>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</si>
  <si>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</si>
  <si>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</si>
  <si>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</si>
  <si>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</si>
  <si>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</si>
  <si>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</si>
  <si>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</si>
  <si>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</si>
  <si>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</si>
  <si>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</si>
  <si>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</si>
  <si>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</si>
  <si>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</si>
  <si>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</si>
  <si>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</si>
  <si>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</si>
  <si>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</si>
  <si>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</si>
  <si>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</si>
  <si>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</si>
  <si>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</si>
  <si>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</si>
  <si>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</si>
  <si>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</si>
  <si>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</si>
  <si>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</si>
  <si>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</si>
  <si>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</si>
  <si>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</si>
  <si>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</si>
  <si>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</si>
  <si>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</si>
  <si>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</si>
  <si>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</si>
  <si>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</si>
  <si>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</si>
  <si>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</si>
  <si>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</si>
  <si>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</si>
  <si>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</si>
  <si>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</si>
  <si>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</si>
  <si>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</si>
  <si>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</si>
  <si>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</si>
  <si>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</si>
  <si>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</si>
  <si>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</si>
  <si>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</si>
  <si>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</si>
  <si>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</si>
  <si>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</si>
  <si>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</si>
  <si>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</si>
  <si>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</si>
  <si>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</si>
  <si>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</si>
  <si>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</si>
  <si>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</si>
  <si>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</si>
  <si>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</si>
  <si>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</si>
  <si>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</si>
  <si>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</si>
  <si>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</si>
  <si>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</si>
  <si>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</si>
  <si>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</si>
  <si>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</si>
  <si>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</si>
  <si>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</si>
  <si>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</si>
  <si>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</si>
  <si>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</si>
  <si>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</si>
  <si>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</si>
  <si>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</si>
  <si>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</si>
  <si>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</si>
  <si>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</si>
  <si>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</si>
  <si>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</si>
  <si>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</si>
  <si>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</si>
  <si>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</si>
  <si>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</si>
  <si>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</si>
  <si>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</si>
  <si>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</si>
  <si>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</si>
  <si>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</si>
  <si>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</si>
  <si>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</si>
  <si>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</si>
  <si>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</si>
  <si>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</si>
  <si>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</si>
  <si>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</si>
  <si>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</si>
  <si>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</si>
  <si>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</si>
  <si>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</si>
  <si>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</si>
  <si>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</si>
  <si>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</si>
  <si>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</si>
  <si>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</si>
  <si>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</si>
  <si>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</si>
  <si>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</si>
  <si>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</si>
  <si>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</si>
  <si>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</si>
  <si>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</si>
  <si>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</si>
  <si>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</si>
  <si>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</si>
  <si>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</si>
  <si>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</si>
  <si>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</si>
  <si>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</si>
  <si>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</si>
  <si>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</si>
  <si>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</si>
  <si>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</si>
  <si>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</si>
  <si>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</si>
  <si>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</si>
  <si>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</si>
  <si>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</si>
  <si>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</si>
  <si>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</si>
  <si>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</si>
  <si>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</si>
  <si>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</si>
  <si>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</si>
  <si>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</si>
  <si>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</si>
  <si>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</si>
  <si>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</si>
  <si>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</si>
  <si>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</si>
  <si>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</si>
  <si>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</si>
  <si>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</si>
  <si>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</si>
  <si>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</si>
  <si>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</si>
  <si>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</si>
  <si>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</si>
  <si>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</si>
  <si>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</si>
  <si>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</si>
  <si>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</si>
  <si>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</si>
  <si>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</si>
  <si>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</si>
  <si>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</si>
  <si>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</si>
  <si>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</si>
  <si>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</si>
  <si>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</si>
  <si>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</si>
  <si>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</si>
  <si>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</si>
  <si>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</si>
  <si>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</si>
  <si>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</si>
  <si>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</si>
  <si>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</si>
  <si>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</si>
  <si>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</si>
  <si>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</si>
  <si>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</si>
  <si>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</si>
  <si>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</si>
  <si>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</si>
  <si>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</si>
  <si>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</si>
  <si>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</si>
  <si>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</si>
  <si>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</si>
  <si>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</si>
  <si>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</si>
  <si>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</si>
  <si>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</si>
  <si>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</si>
  <si>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</si>
  <si>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</si>
  <si>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</si>
  <si>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</si>
  <si>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</si>
  <si>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</si>
  <si>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</si>
  <si>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</si>
  <si>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</si>
  <si>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</si>
  <si>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</si>
  <si>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</si>
  <si>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</si>
  <si>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</si>
  <si>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</si>
  <si>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</si>
  <si>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</si>
  <si>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</si>
  <si>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</si>
  <si>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</si>
  <si>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</si>
  <si>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</si>
  <si>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</si>
  <si>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</si>
  <si>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</si>
  <si>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</si>
  <si>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</si>
  <si>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</si>
  <si>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</si>
  <si>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</si>
  <si>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</si>
  <si>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</si>
  <si>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</si>
  <si>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</si>
  <si>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</si>
  <si>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</si>
  <si>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</si>
  <si>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</si>
  <si>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</si>
  <si>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</si>
  <si>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</si>
  <si>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</si>
  <si>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</si>
  <si>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</si>
  <si>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</si>
  <si>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</si>
  <si>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</si>
  <si>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</si>
  <si>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</si>
  <si>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</si>
  <si>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</si>
  <si>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</si>
  <si>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</si>
  <si>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</si>
  <si>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</si>
  <si>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</si>
  <si>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</si>
  <si>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</si>
  <si>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</si>
  <si>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</si>
  <si>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</si>
  <si>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</si>
  <si>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</si>
  <si>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</si>
  <si>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</si>
  <si>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</si>
  <si>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</si>
  <si>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</si>
  <si>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</si>
  <si>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</si>
  <si>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</si>
  <si>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</si>
  <si>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</si>
  <si>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</si>
  <si>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</si>
  <si>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</si>
  <si>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</si>
  <si>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</si>
  <si>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</si>
  <si>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</si>
  <si>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</si>
  <si>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</si>
  <si>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</si>
  <si>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</si>
  <si>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</si>
  <si>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</si>
  <si>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</si>
  <si>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</si>
  <si>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</si>
  <si>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</si>
  <si>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</si>
  <si>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</si>
  <si>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</si>
  <si>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</si>
  <si>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</si>
  <si>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</si>
  <si>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</si>
  <si>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</si>
  <si>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</si>
  <si>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</si>
  <si>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</si>
  <si>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</si>
  <si>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</si>
  <si>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</si>
  <si>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</si>
  <si>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</si>
  <si>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</si>
  <si>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</si>
  <si>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</si>
  <si>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</si>
  <si>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</si>
  <si>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</si>
  <si>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</si>
  <si>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</si>
  <si>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</si>
  <si>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</si>
  <si>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</si>
  <si>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</si>
  <si>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</si>
  <si>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</si>
  <si>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</si>
  <si>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</si>
  <si>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</si>
  <si>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</si>
  <si>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</si>
  <si>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</si>
  <si>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</si>
  <si>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</si>
  <si>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</si>
  <si>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</si>
  <si>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</si>
  <si>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</si>
  <si>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</si>
  <si>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</si>
  <si>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</si>
  <si>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</si>
  <si>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</si>
  <si>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</si>
  <si>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</si>
  <si>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</si>
  <si>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</si>
  <si>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</si>
  <si>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</si>
  <si>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</si>
  <si>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</si>
  <si>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</si>
  <si>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</si>
  <si>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</si>
  <si>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</si>
  <si>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</si>
  <si>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</si>
  <si>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</si>
  <si>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</si>
  <si>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</si>
  <si>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</si>
  <si>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</si>
  <si>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</si>
  <si>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</si>
  <si>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</si>
  <si>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</si>
  <si>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</si>
  <si>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</si>
  <si>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</si>
  <si>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</si>
  <si>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</si>
  <si>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</si>
  <si>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</si>
  <si>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</si>
  <si>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</si>
  <si>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</si>
  <si>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</si>
  <si>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</si>
  <si>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</si>
  <si>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</si>
  <si>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</si>
  <si>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</si>
  <si>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</si>
  <si>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</si>
  <si>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</si>
  <si>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</si>
  <si>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</si>
  <si>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</si>
  <si>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</si>
  <si>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</si>
  <si>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</si>
  <si>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</si>
  <si>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</si>
  <si>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</si>
  <si>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</si>
  <si>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</si>
  <si>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</si>
  <si>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</si>
  <si>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</si>
  <si>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</si>
  <si>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</si>
  <si>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</si>
  <si>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</si>
  <si>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</si>
  <si>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</si>
  <si>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</si>
  <si>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</si>
  <si>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</si>
  <si>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</si>
  <si>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</si>
  <si>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</si>
  <si>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</si>
  <si>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</si>
  <si>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</si>
  <si>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</si>
  <si>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</si>
  <si>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</si>
  <si>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</si>
  <si>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</si>
  <si>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</si>
  <si>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</si>
  <si>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</si>
  <si>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</si>
  <si>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</si>
  <si>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</si>
  <si>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</si>
  <si>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</si>
  <si>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</si>
  <si>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</si>
  <si>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</si>
  <si>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</si>
  <si>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</si>
  <si>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</si>
  <si>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</si>
  <si>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</si>
  <si>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</si>
  <si>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</si>
  <si>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</si>
  <si>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</si>
  <si>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</si>
  <si>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</si>
  <si>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</si>
  <si>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</si>
  <si>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</si>
  <si>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</si>
  <si>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</si>
  <si>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</si>
  <si>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</si>
  <si>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</si>
  <si>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</si>
  <si>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</si>
  <si>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</si>
  <si>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</si>
  <si>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</si>
  <si>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</si>
  <si>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</si>
  <si>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</si>
  <si>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</si>
  <si>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</si>
  <si>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</si>
  <si>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</si>
  <si>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</si>
  <si>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</si>
  <si>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</si>
  <si>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</si>
  <si>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</si>
  <si>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</si>
  <si>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</si>
  <si>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</si>
  <si>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</si>
  <si>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</si>
  <si>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</si>
  <si>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</si>
  <si>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</si>
  <si>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</si>
  <si>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</si>
  <si>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</si>
  <si>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</si>
  <si>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</si>
  <si>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</si>
  <si>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</si>
  <si>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</si>
  <si>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</si>
  <si>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</si>
  <si>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</si>
  <si>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</si>
  <si>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</si>
  <si>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</si>
  <si>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</si>
  <si>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</si>
  <si>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</si>
  <si>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</si>
  <si>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</si>
  <si>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</si>
  <si>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</si>
  <si>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</si>
  <si>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</si>
  <si>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</si>
  <si>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</si>
  <si>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</si>
  <si>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</si>
  <si>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</si>
  <si>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</si>
  <si>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</si>
  <si>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</si>
  <si>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</si>
  <si>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</si>
  <si>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</si>
  <si>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</si>
  <si>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</si>
  <si>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</si>
  <si>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</si>
  <si>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</si>
  <si>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</si>
  <si>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</si>
  <si>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</si>
  <si>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</si>
  <si>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</si>
  <si>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</si>
  <si>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</si>
  <si>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</si>
  <si>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</si>
  <si>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</si>
  <si>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</si>
  <si>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</si>
  <si>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</si>
  <si>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</si>
  <si>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</si>
  <si>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</si>
  <si>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</si>
  <si>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</si>
  <si>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</si>
  <si>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</si>
  <si>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</si>
  <si>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</si>
  <si>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</si>
  <si>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</si>
  <si>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</si>
  <si>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</si>
  <si>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</si>
  <si>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</si>
  <si>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</si>
  <si>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</si>
  <si>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</si>
  <si>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</si>
  <si>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</si>
  <si>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</si>
  <si>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</si>
  <si>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</si>
  <si>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</si>
  <si>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</si>
  <si>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</si>
  <si>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</si>
  <si>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</si>
  <si>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</si>
  <si>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</si>
  <si>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</si>
  <si>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</si>
  <si>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</si>
  <si>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</si>
  <si>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</si>
  <si>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</si>
  <si>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</si>
  <si>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</si>
  <si>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</si>
  <si>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</si>
  <si>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</si>
  <si>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</si>
  <si>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</si>
  <si>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</si>
  <si>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</si>
  <si>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</si>
  <si>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</si>
  <si>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</si>
  <si>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</si>
  <si>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</si>
  <si>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</si>
  <si>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</si>
  <si>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</si>
  <si>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</si>
  <si>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</si>
  <si>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</si>
  <si>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</si>
  <si>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</si>
  <si>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</si>
  <si>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</si>
  <si>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</si>
  <si>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</si>
  <si>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</si>
  <si>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</si>
  <si>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</si>
  <si>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</si>
  <si>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</si>
  <si>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</si>
  <si>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</si>
  <si>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</si>
  <si>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</si>
  <si>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</si>
  <si>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</si>
  <si>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</si>
  <si>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</si>
  <si>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</si>
  <si>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</si>
  <si>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</si>
  <si>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</si>
  <si>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</si>
  <si>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</si>
  <si>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</si>
  <si>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</si>
  <si>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</si>
  <si>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</si>
  <si>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</si>
  <si>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</si>
  <si>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</si>
  <si>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</si>
  <si>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</si>
  <si>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</si>
  <si>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</si>
  <si>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</si>
  <si>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</si>
  <si>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</si>
  <si>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</si>
  <si>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</si>
  <si>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</si>
  <si>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</si>
  <si>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</si>
  <si>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</si>
  <si>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</si>
  <si>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</si>
  <si>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</si>
  <si>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</si>
  <si>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</si>
  <si>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</si>
  <si>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</si>
  <si>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</si>
  <si>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</si>
  <si>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</si>
  <si>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</si>
  <si>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</si>
  <si>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</si>
  <si>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</si>
  <si>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</si>
  <si>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</si>
  <si>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</si>
  <si>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</si>
  <si>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</si>
  <si>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</si>
  <si>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</si>
  <si>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</si>
  <si>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</si>
  <si>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</si>
  <si>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</si>
  <si>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</si>
  <si>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</si>
  <si>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</si>
  <si>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</si>
  <si>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</si>
  <si>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</si>
  <si>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</si>
  <si>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</si>
  <si>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</si>
  <si>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</si>
  <si>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</si>
  <si>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</si>
  <si>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</si>
  <si>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</si>
  <si>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</si>
  <si>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</si>
  <si>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</si>
  <si>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</si>
  <si>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</si>
  <si>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</si>
  <si>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</si>
  <si>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</si>
  <si>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</si>
  <si>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</si>
  <si>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</si>
  <si>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</si>
  <si>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</si>
  <si>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</si>
  <si>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</si>
  <si>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</si>
  <si>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</si>
  <si>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</si>
  <si>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</si>
  <si>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</si>
  <si>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</si>
  <si>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</si>
  <si>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</si>
  <si>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</si>
  <si>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</si>
  <si>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</si>
  <si>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</si>
  <si>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</si>
  <si>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</si>
  <si>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</si>
  <si>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</si>
  <si>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</si>
  <si>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</si>
  <si>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</si>
  <si>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</si>
  <si>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</si>
  <si>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</si>
  <si>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</si>
  <si>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</si>
  <si>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</si>
  <si>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</si>
  <si>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</si>
  <si>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</si>
  <si>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</si>
  <si>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</si>
  <si>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</si>
  <si>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</si>
  <si>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</si>
  <si>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</si>
  <si>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</si>
  <si>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</si>
  <si>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</si>
  <si>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</si>
  <si>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</si>
  <si>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</si>
  <si>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</si>
  <si>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</si>
  <si>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</si>
  <si>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</si>
  <si>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</si>
  <si>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</si>
  <si>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</si>
  <si>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</si>
  <si>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</si>
  <si>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</si>
  <si>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</si>
  <si>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</si>
  <si>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</si>
  <si>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</si>
  <si>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</si>
  <si>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</si>
  <si>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</si>
  <si>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</si>
  <si>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</si>
  <si>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</si>
  <si>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</si>
  <si>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</si>
  <si>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</si>
  <si>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</si>
  <si>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</si>
  <si>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</si>
  <si>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</si>
  <si>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</si>
  <si>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</si>
  <si>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</si>
  <si>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</si>
  <si>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</si>
  <si>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</si>
  <si>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</si>
  <si>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</si>
  <si>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</si>
  <si>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</si>
  <si>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</si>
  <si>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</si>
  <si>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</si>
  <si>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</si>
  <si>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</si>
  <si>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</si>
  <si>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</si>
  <si>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</si>
  <si>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</si>
  <si>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</si>
  <si>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</si>
  <si>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</si>
  <si>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</si>
  <si>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</si>
  <si>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</si>
  <si>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</si>
  <si>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</si>
  <si>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</si>
  <si>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</si>
  <si>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</si>
  <si>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</si>
  <si>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</si>
  <si>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</si>
  <si>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</si>
  <si>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</si>
  <si>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</si>
  <si>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</si>
  <si>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</si>
  <si>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</si>
  <si>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</si>
  <si>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</si>
  <si>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</si>
  <si>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</si>
  <si>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</si>
  <si>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</si>
  <si>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</si>
  <si>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</si>
  <si>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</si>
  <si>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</si>
  <si>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</si>
  <si>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</si>
  <si>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</si>
  <si>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</si>
  <si>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</si>
  <si>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</si>
  <si>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</si>
  <si>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</si>
  <si>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</si>
  <si>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</si>
  <si>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</si>
  <si>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</si>
  <si>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</si>
  <si>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</si>
  <si>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</si>
  <si>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</si>
  <si>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</si>
  <si>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</si>
  <si>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</si>
  <si>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</si>
  <si>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</si>
  <si>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</si>
  <si>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</si>
  <si>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</si>
  <si>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</si>
  <si>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</si>
  <si>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</si>
  <si>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</si>
  <si>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</si>
  <si>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</si>
  <si>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</si>
  <si>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</si>
  <si>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</si>
  <si>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</si>
  <si>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</si>
  <si>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</si>
  <si>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</si>
  <si>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</si>
  <si>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</si>
  <si>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</si>
  <si>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</si>
  <si>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</si>
  <si>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</si>
  <si>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</si>
  <si>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</si>
  <si>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</si>
  <si>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</si>
  <si>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</si>
  <si>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</si>
  <si>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</si>
  <si>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</si>
  <si>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</si>
  <si>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</si>
  <si>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</si>
  <si>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</si>
  <si>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</si>
  <si>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</si>
  <si>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</si>
  <si>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</si>
  <si>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</si>
  <si>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</si>
  <si>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</si>
  <si>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</si>
  <si>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</si>
  <si>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</si>
  <si>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</si>
  <si>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</si>
  <si>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</si>
  <si>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</si>
  <si>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</si>
  <si>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</si>
  <si>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</si>
  <si>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</si>
  <si>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</si>
  <si>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</si>
  <si>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</si>
  <si>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</si>
  <si>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</si>
  <si>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</si>
  <si>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</si>
  <si>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</si>
  <si>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</si>
  <si>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</si>
  <si>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</si>
  <si>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</si>
  <si>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</si>
  <si>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</si>
  <si>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</si>
  <si>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</si>
  <si>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</si>
  <si>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</si>
  <si>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</si>
  <si>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</si>
  <si>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</si>
  <si>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</si>
  <si>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</si>
  <si>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</si>
  <si>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</si>
  <si>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</si>
  <si>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</si>
  <si>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</si>
  <si>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</si>
  <si>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</si>
  <si>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</si>
  <si>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</si>
  <si>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</si>
  <si>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</si>
  <si>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</si>
  <si>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</si>
  <si>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</si>
  <si>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</si>
  <si>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</si>
  <si>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</si>
  <si>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</si>
  <si>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</si>
  <si>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</si>
  <si>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</si>
  <si>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</si>
  <si>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</si>
  <si>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</si>
  <si>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</si>
  <si>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</si>
  <si>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</si>
  <si>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</si>
  <si>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</si>
  <si>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</si>
  <si>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</si>
  <si>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</si>
  <si>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</si>
  <si>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</si>
  <si>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</si>
  <si>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</si>
  <si>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</si>
  <si>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</si>
  <si>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</si>
  <si>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</si>
  <si>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</si>
  <si>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</si>
  <si>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</si>
  <si>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</si>
  <si>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</si>
  <si>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</si>
  <si>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</si>
  <si>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</si>
  <si>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</si>
  <si>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</si>
  <si>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</si>
  <si>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</si>
  <si>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</si>
  <si>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</si>
  <si>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</si>
  <si>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</si>
  <si>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</si>
  <si>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</si>
  <si>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</si>
  <si>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</si>
  <si>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</si>
  <si>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</si>
  <si>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</si>
  <si>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</si>
  <si>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</si>
  <si>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</si>
  <si>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</si>
  <si>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</si>
  <si>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</si>
  <si>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</si>
  <si>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</si>
  <si>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</si>
  <si>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</si>
  <si>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</si>
  <si>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</si>
  <si>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</si>
  <si>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</si>
  <si>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</si>
  <si>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</si>
  <si>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</si>
  <si>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</si>
  <si>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</si>
  <si>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</si>
  <si>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</si>
  <si>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</si>
  <si>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</si>
  <si>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</si>
  <si>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</si>
  <si>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</si>
  <si>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</si>
  <si>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</si>
  <si>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</si>
  <si>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</si>
  <si>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</si>
  <si>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</si>
  <si>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</si>
  <si>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</si>
  <si>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</si>
  <si>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</si>
  <si>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</si>
  <si>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</si>
  <si>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</si>
  <si>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</si>
  <si>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</si>
  <si>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</si>
  <si>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</si>
  <si>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</si>
  <si>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</si>
  <si>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</si>
  <si>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</si>
  <si>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</si>
  <si>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</si>
  <si>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</si>
  <si>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</si>
  <si>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</si>
  <si>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</si>
  <si>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</si>
  <si>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</si>
  <si>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</si>
  <si>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</si>
  <si>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</si>
  <si>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</si>
  <si>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</si>
  <si>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</si>
  <si>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</si>
  <si>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</si>
  <si>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</si>
  <si>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</si>
  <si>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</si>
  <si>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</si>
  <si>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</si>
  <si>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</si>
  <si>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</si>
  <si>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</si>
  <si>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</si>
  <si>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</si>
  <si>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</si>
  <si>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</si>
  <si>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</si>
  <si>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</si>
  <si>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</si>
  <si>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</si>
  <si>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</si>
  <si>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</si>
  <si>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</si>
  <si>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</si>
  <si>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</si>
  <si>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</si>
  <si>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</si>
  <si>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</si>
  <si>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</si>
  <si>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</si>
  <si>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</si>
  <si>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</si>
  <si>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</si>
  <si>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</si>
  <si>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</si>
  <si>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</si>
  <si>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</si>
  <si>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</si>
  <si>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</si>
  <si>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</si>
  <si>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</si>
  <si>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</si>
  <si>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</si>
  <si>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</si>
  <si>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</si>
  <si>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</si>
  <si>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</si>
  <si>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</si>
  <si>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</si>
  <si>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</si>
  <si>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</si>
  <si>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</si>
  <si>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</si>
  <si>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</si>
  <si>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</si>
  <si>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</si>
  <si>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</si>
  <si>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</si>
  <si>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</si>
  <si>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</si>
  <si>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</si>
  <si>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</si>
  <si>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</si>
  <si>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</si>
  <si>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</si>
  <si>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</si>
  <si>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</si>
  <si>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</si>
  <si>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</si>
  <si>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</si>
  <si>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</si>
  <si>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</si>
  <si>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</si>
  <si>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</si>
  <si>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</si>
  <si>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</si>
  <si>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</si>
  <si>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</si>
  <si>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</si>
  <si>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</si>
  <si>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</si>
  <si>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</si>
  <si>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</si>
  <si>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</si>
  <si>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</si>
  <si>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</si>
  <si>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</si>
  <si>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</si>
  <si>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</si>
  <si>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</si>
  <si>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</si>
  <si>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</si>
  <si>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</si>
  <si>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</si>
  <si>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</si>
  <si>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</si>
  <si>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</si>
  <si>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</si>
  <si>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</si>
  <si>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</si>
  <si>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</si>
  <si>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</si>
  <si>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</si>
  <si>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</si>
  <si>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</si>
  <si>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</si>
  <si>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</si>
  <si>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</si>
  <si>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</si>
  <si>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</si>
  <si>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</si>
  <si>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</si>
  <si>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</si>
  <si>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</si>
  <si>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</si>
  <si>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</si>
  <si>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</si>
  <si>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</si>
  <si>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</si>
  <si>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</si>
  <si>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</si>
  <si>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</si>
  <si>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</si>
  <si>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</si>
  <si>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</si>
  <si>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</si>
  <si>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</si>
  <si>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</si>
  <si>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</si>
  <si>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</si>
  <si>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</si>
  <si>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</si>
  <si>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</si>
  <si>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</si>
  <si>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</si>
  <si>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</si>
  <si>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</si>
  <si>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</si>
  <si>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</si>
  <si>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</si>
  <si>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</si>
  <si>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</si>
  <si>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</si>
  <si>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</si>
  <si>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</si>
  <si>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</si>
  <si>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</si>
  <si>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</si>
  <si>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</si>
  <si>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</si>
  <si>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</si>
  <si>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</si>
  <si>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</si>
  <si>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</si>
  <si>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</si>
  <si>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</si>
  <si>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</si>
  <si>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</si>
  <si>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</si>
  <si>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</si>
  <si>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</si>
  <si>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</si>
  <si>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</si>
  <si>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</si>
  <si>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</si>
  <si>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</si>
  <si>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</si>
  <si>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</si>
  <si>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</si>
  <si>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</si>
  <si>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</si>
  <si>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</si>
  <si>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</si>
  <si>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</si>
  <si>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</si>
  <si>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</si>
  <si>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</si>
  <si>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</si>
  <si>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</si>
  <si>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</si>
  <si>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</si>
  <si>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</si>
  <si>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</si>
  <si>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</si>
  <si>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</si>
  <si>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</si>
  <si>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</si>
  <si>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</si>
  <si>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</si>
  <si>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</si>
  <si>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</si>
  <si>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</si>
  <si>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</si>
  <si>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</si>
  <si>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</si>
  <si>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</si>
  <si>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</si>
  <si>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</si>
  <si>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</si>
  <si>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</si>
  <si>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</si>
  <si>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</si>
  <si>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</si>
  <si>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</si>
  <si>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</si>
  <si>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</si>
  <si>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</si>
  <si>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</si>
  <si>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</si>
  <si>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</si>
  <si>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</si>
  <si>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</si>
  <si>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</si>
  <si>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</si>
  <si>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</si>
  <si>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</si>
  <si>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</si>
  <si>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</si>
  <si>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</si>
  <si>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</si>
  <si>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</si>
  <si>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</si>
  <si>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</si>
  <si>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</si>
  <si>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</si>
  <si>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</si>
  <si>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</si>
  <si>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</si>
  <si>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</si>
  <si>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</si>
  <si>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</si>
  <si>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</si>
  <si>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</si>
  <si>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</si>
  <si>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</si>
  <si>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</si>
  <si>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</si>
  <si>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</si>
  <si>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</si>
  <si>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</si>
  <si>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</si>
  <si>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</si>
  <si>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</si>
  <si>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</si>
  <si>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</si>
  <si>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</si>
  <si>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</si>
  <si>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</si>
  <si>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</si>
  <si>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</si>
  <si>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</si>
  <si>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</si>
  <si>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</si>
  <si>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</si>
  <si>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</si>
  <si>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</si>
  <si>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</si>
  <si>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</si>
  <si>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</si>
  <si>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</si>
  <si>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</si>
  <si>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</si>
  <si>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</si>
  <si>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</si>
  <si>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</si>
  <si>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</si>
  <si>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</si>
  <si>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</si>
  <si>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</si>
  <si>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</si>
  <si>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</si>
  <si>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</si>
  <si>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</si>
  <si>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</si>
  <si>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</si>
  <si>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</si>
  <si>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</si>
  <si>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</si>
  <si>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</si>
  <si>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</si>
  <si>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</si>
  <si>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</si>
  <si>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</si>
  <si>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</si>
  <si>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</si>
  <si>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</si>
  <si>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</si>
  <si>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</si>
  <si>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</si>
  <si>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</si>
  <si>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</si>
  <si>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</si>
  <si>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</si>
  <si>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</si>
  <si>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</si>
  <si>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</si>
  <si>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</si>
  <si>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</si>
  <si>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</si>
  <si>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</si>
  <si>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</si>
  <si>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</si>
  <si>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</si>
  <si>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</si>
  <si>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</si>
  <si>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</si>
  <si>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</si>
  <si>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</si>
  <si>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</si>
  <si>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</si>
  <si>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</si>
  <si>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</si>
  <si>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</si>
  <si>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</si>
  <si>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</si>
  <si>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</si>
  <si>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</si>
  <si>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</si>
  <si>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</si>
  <si>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</si>
  <si>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</si>
  <si>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</si>
  <si>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</si>
  <si>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</si>
  <si>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</si>
  <si>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</si>
  <si>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</si>
  <si>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</si>
  <si>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</si>
  <si>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</si>
  <si>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</si>
  <si>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</si>
  <si>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</si>
  <si>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</si>
  <si>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</si>
  <si>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</si>
  <si>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</si>
  <si>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</si>
  <si>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</si>
  <si>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</si>
  <si>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</si>
  <si>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</si>
  <si>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</si>
  <si>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</si>
  <si>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</si>
  <si>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</si>
  <si>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</si>
  <si>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</si>
  <si>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</si>
  <si>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</si>
  <si>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</si>
  <si>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</si>
  <si>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</si>
  <si>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</si>
  <si>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</si>
  <si>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</si>
  <si>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</si>
  <si>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</si>
  <si>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</si>
  <si>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</si>
  <si>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</si>
  <si>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</si>
  <si>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</si>
  <si>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</si>
  <si>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</si>
  <si>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</si>
  <si>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</si>
  <si>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</si>
  <si>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</si>
  <si>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</si>
  <si>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</si>
  <si>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</si>
  <si>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</si>
  <si>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</si>
  <si>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</si>
  <si>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</si>
  <si>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</si>
  <si>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</si>
  <si>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</si>
  <si>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</si>
  <si>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</si>
  <si>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</si>
  <si>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</si>
  <si>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</si>
  <si>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</si>
  <si>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</si>
  <si>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</si>
  <si>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</si>
  <si>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</si>
  <si>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</si>
  <si>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</si>
  <si>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</si>
  <si>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</si>
  <si>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</si>
  <si>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</si>
  <si>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</si>
  <si>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</si>
  <si>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</si>
  <si>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</si>
  <si>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</si>
  <si>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</si>
  <si>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</si>
  <si>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</si>
  <si>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</si>
  <si>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</si>
  <si>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</si>
  <si>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</si>
  <si>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</si>
  <si>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</si>
  <si>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</si>
  <si>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</si>
  <si>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</si>
  <si>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</si>
  <si>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</si>
  <si>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</si>
  <si>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</si>
  <si>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</si>
  <si>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</si>
  <si>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</si>
  <si>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</si>
  <si>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</si>
  <si>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</si>
  <si>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</si>
  <si>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</si>
  <si>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</si>
  <si>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</si>
  <si>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</si>
  <si>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</si>
  <si>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</si>
  <si>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</si>
  <si>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</si>
  <si>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</si>
  <si>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</si>
  <si>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</si>
  <si>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</si>
  <si>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</si>
  <si>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</si>
  <si>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</si>
  <si>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</si>
  <si>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</si>
  <si>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</si>
  <si>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</si>
  <si>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</si>
  <si>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</si>
  <si>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</si>
  <si>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</si>
  <si>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</si>
  <si>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</si>
  <si>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</si>
  <si>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</si>
  <si>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</si>
  <si>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</si>
  <si>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</si>
  <si>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</si>
  <si>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</si>
  <si>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</si>
  <si>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</si>
  <si>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</si>
  <si>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</si>
  <si>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</si>
  <si>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</si>
  <si>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</si>
  <si>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</si>
  <si>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</si>
  <si>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</si>
  <si>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</si>
  <si>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</si>
  <si>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</si>
  <si>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</si>
  <si>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</si>
  <si>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</si>
  <si>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</si>
  <si>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</si>
  <si>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</si>
  <si>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</si>
  <si>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</si>
  <si>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</si>
  <si>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</si>
  <si>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</si>
  <si>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</si>
  <si>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</si>
  <si>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</si>
  <si>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</si>
  <si>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</si>
  <si>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</si>
  <si>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</si>
  <si>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</si>
  <si>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</si>
  <si>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</si>
  <si>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</si>
  <si>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</si>
  <si>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</si>
  <si>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</si>
  <si>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</si>
  <si>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</si>
  <si>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</si>
  <si>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</si>
  <si>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</si>
  <si>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</si>
  <si>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</si>
  <si>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</si>
  <si>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</si>
  <si>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</si>
  <si>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</si>
  <si>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</si>
  <si>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</si>
  <si>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</si>
  <si>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</si>
  <si>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</si>
  <si>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</si>
  <si>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</si>
  <si>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</si>
  <si>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</si>
  <si>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</si>
  <si>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</si>
  <si>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</si>
  <si>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</si>
  <si>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</si>
  <si>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</si>
  <si>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</si>
  <si>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</si>
  <si>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</si>
  <si>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</si>
  <si>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</si>
  <si>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</si>
  <si>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</si>
  <si>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</si>
  <si>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</si>
  <si>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</si>
  <si>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</si>
  <si>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</si>
  <si>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</si>
  <si>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</si>
  <si>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</si>
  <si>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</si>
  <si>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</si>
  <si>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</si>
  <si>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</si>
  <si>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</si>
  <si>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</si>
  <si>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</si>
  <si>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</si>
  <si>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</si>
  <si>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</si>
  <si>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</si>
  <si>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</si>
  <si>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</si>
  <si>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</si>
  <si>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</si>
  <si>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</si>
  <si>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</si>
  <si>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</si>
  <si>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</si>
  <si>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</si>
  <si>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</si>
  <si>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</si>
  <si>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</si>
  <si>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</si>
  <si>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</si>
  <si>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</si>
  <si>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</si>
  <si>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</si>
  <si>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</si>
  <si>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</si>
  <si>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</si>
  <si>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</si>
  <si>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</si>
  <si>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</si>
  <si>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</si>
  <si>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</si>
  <si>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</si>
  <si>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</si>
  <si>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</si>
  <si>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</si>
  <si>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</si>
  <si>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</si>
  <si>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</si>
  <si>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</si>
  <si>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</si>
  <si>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</si>
  <si>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</si>
  <si>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</si>
  <si>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</si>
  <si>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</si>
  <si>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</si>
  <si>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</si>
  <si>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</si>
  <si>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</si>
  <si>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</si>
  <si>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</si>
  <si>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</si>
  <si>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</si>
  <si>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</si>
  <si>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</si>
  <si>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</si>
  <si>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</si>
  <si>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</si>
  <si>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</si>
  <si>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</si>
  <si>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</si>
  <si>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</si>
  <si>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</si>
  <si>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</si>
  <si>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</si>
  <si>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</si>
  <si>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</si>
  <si>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</si>
  <si>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</si>
  <si>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</si>
  <si>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</si>
  <si>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</si>
  <si>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</si>
  <si>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</si>
  <si>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</si>
  <si>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</si>
  <si>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</si>
  <si>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</si>
  <si>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</si>
  <si>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</si>
  <si>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</si>
  <si>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</si>
  <si>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</si>
  <si>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</si>
  <si>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</si>
  <si>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</si>
  <si>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</si>
  <si>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</si>
  <si>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</si>
  <si>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</si>
  <si>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</si>
  <si>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</si>
  <si>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</si>
  <si>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</si>
  <si>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</si>
  <si>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</si>
  <si>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</si>
  <si>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</si>
  <si>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</si>
  <si>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</si>
  <si>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</si>
  <si>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</si>
  <si>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</si>
  <si>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</si>
  <si>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</si>
  <si>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</si>
  <si>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</si>
  <si>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</si>
  <si>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</si>
  <si>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</si>
  <si>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</si>
  <si>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</si>
  <si>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</si>
  <si>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</si>
  <si>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</si>
  <si>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</si>
  <si>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</si>
  <si>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</si>
  <si>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</si>
  <si>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</si>
  <si>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</si>
  <si>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</si>
  <si>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</si>
  <si>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</si>
  <si>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</si>
  <si>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</si>
  <si>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</si>
  <si>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</si>
  <si>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</si>
  <si>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</si>
  <si>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</si>
  <si>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</si>
  <si>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</si>
  <si>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</si>
  <si>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</si>
  <si>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</si>
  <si>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</si>
  <si>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</si>
  <si>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</si>
  <si>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</si>
  <si>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</si>
  <si>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</si>
  <si>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</si>
  <si>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</si>
  <si>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</si>
  <si>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</si>
  <si>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</si>
  <si>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</si>
  <si>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</si>
  <si>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</si>
  <si>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</si>
  <si>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</si>
  <si>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</si>
  <si>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</si>
  <si>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</si>
  <si>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</si>
  <si>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</si>
  <si>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</si>
  <si>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</si>
  <si>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</si>
  <si>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</si>
  <si>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</si>
  <si>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</si>
  <si>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</si>
  <si>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</si>
  <si>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</si>
  <si>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</si>
  <si>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</si>
  <si>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</si>
  <si>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</si>
  <si>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</si>
  <si>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</si>
  <si>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</si>
  <si>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</si>
  <si>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</si>
  <si>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</si>
  <si>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</si>
  <si>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</si>
  <si>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</si>
  <si>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</si>
  <si>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</si>
  <si>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</si>
  <si>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</si>
  <si>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</si>
  <si>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</si>
  <si>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</si>
  <si>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</si>
  <si>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</si>
  <si>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</si>
  <si>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</si>
  <si>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</si>
  <si>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</si>
  <si>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</si>
  <si>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</si>
  <si>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</si>
  <si>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</si>
  <si>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</si>
  <si>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</si>
  <si>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</si>
  <si>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</si>
  <si>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</si>
  <si>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</si>
  <si>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</si>
  <si>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</si>
  <si>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</si>
  <si>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</si>
  <si>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</si>
  <si>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</si>
  <si>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</si>
  <si>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</si>
  <si>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</si>
  <si>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</si>
  <si>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</si>
  <si>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</si>
  <si>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</si>
  <si>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</si>
  <si>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</si>
  <si>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</si>
  <si>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</si>
  <si>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</si>
  <si>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</si>
  <si>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</si>
  <si>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</si>
  <si>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</si>
  <si>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</si>
  <si>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</si>
  <si>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</si>
  <si>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</si>
  <si>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</si>
  <si>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</si>
  <si>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</si>
  <si>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</si>
  <si>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</si>
  <si>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</si>
  <si>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</si>
  <si>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</si>
  <si>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</si>
  <si>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</si>
  <si>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</si>
  <si>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</si>
  <si>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</si>
  <si>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</si>
  <si>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</si>
  <si>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</si>
  <si>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</si>
  <si>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</si>
  <si>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</si>
  <si>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</si>
  <si>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</si>
  <si>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</si>
  <si>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</si>
  <si>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</si>
  <si>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</si>
  <si>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</si>
  <si>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</si>
  <si>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</si>
  <si>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</si>
  <si>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</si>
  <si>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</si>
  <si>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</si>
  <si>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</si>
  <si>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</si>
  <si>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</si>
  <si>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</si>
  <si>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</si>
  <si>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</si>
  <si>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</si>
  <si>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</si>
  <si>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</si>
  <si>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</si>
  <si>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</si>
  <si>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</si>
  <si>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</si>
  <si>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</si>
  <si>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</si>
  <si>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</si>
  <si>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</si>
  <si>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</si>
  <si>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</si>
  <si>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</si>
  <si>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</si>
  <si>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</si>
  <si>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</si>
  <si>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</si>
  <si>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</si>
  <si>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</si>
  <si>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</si>
  <si>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</si>
  <si>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</si>
  <si>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</si>
  <si>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</si>
  <si>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</si>
  <si>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</si>
  <si>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</si>
  <si>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</si>
  <si>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</si>
  <si>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</si>
  <si>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</si>
  <si>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</si>
  <si>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</si>
  <si>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</si>
  <si>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</si>
  <si>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</si>
  <si>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</si>
  <si>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</si>
  <si>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</si>
  <si>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</si>
  <si>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</si>
  <si>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</si>
  <si>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</si>
  <si>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</si>
  <si>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</si>
  <si>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</si>
  <si>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</si>
  <si>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</si>
  <si>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</si>
  <si>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</si>
  <si>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</si>
  <si>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</si>
  <si>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</si>
  <si>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</si>
  <si>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</si>
  <si>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</si>
  <si>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</si>
  <si>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</si>
  <si>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</si>
  <si>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</si>
  <si>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</si>
  <si>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</si>
  <si>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</si>
  <si>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</si>
  <si>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</si>
  <si>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</si>
  <si>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</si>
  <si>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</si>
  <si>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</si>
  <si>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</si>
  <si>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</si>
  <si>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</si>
  <si>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</si>
  <si>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</si>
  <si>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</si>
  <si>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</si>
  <si>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</si>
  <si>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</si>
  <si>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</si>
  <si>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</si>
  <si>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</si>
  <si>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</si>
  <si>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</si>
  <si>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</si>
  <si>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</si>
  <si>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</si>
  <si>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</si>
  <si>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</si>
  <si>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</si>
  <si>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</si>
  <si>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</si>
  <si>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</si>
  <si>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</si>
  <si>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</si>
  <si>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</si>
  <si>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</si>
  <si>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</si>
  <si>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</si>
  <si>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</si>
  <si>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</si>
  <si>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</si>
  <si>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</si>
  <si>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</si>
  <si>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</si>
  <si>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</si>
  <si>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</si>
  <si>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</si>
  <si>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</si>
  <si>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</si>
  <si>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</si>
  <si>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</si>
  <si>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</si>
  <si>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</si>
  <si>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</si>
  <si>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</si>
  <si>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</si>
  <si>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</si>
  <si>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</si>
  <si>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</si>
  <si>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</si>
  <si>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</si>
  <si>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</si>
  <si>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</si>
  <si>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</si>
  <si>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</si>
  <si>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</si>
  <si>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</si>
  <si>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</si>
  <si>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</si>
  <si>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</si>
  <si>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</si>
  <si>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</si>
  <si>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</si>
  <si>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</si>
  <si>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</si>
  <si>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</si>
  <si>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</si>
  <si>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</si>
  <si>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</si>
  <si>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</si>
  <si>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</si>
  <si>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</si>
  <si>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</si>
  <si>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</si>
  <si>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</si>
  <si>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</si>
  <si>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</si>
  <si>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</si>
  <si>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</si>
  <si>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</si>
  <si>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</si>
  <si>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</si>
  <si>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</si>
  <si>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</si>
  <si>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</si>
  <si>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</si>
  <si>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</si>
  <si>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</si>
  <si>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</si>
  <si>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</si>
  <si>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</si>
  <si>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</si>
  <si>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</si>
  <si>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</si>
  <si>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</si>
  <si>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</si>
  <si>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</si>
  <si>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</si>
  <si>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</si>
  <si>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</si>
  <si>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</si>
  <si>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</si>
  <si>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</si>
  <si>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</si>
  <si>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</si>
  <si>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</si>
  <si>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</si>
  <si>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</si>
  <si>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</si>
  <si>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</si>
  <si>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</si>
  <si>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</si>
  <si>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</si>
  <si>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</si>
  <si>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</si>
  <si>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</si>
  <si>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</si>
  <si>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</si>
  <si>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</si>
  <si>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</si>
  <si>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</si>
  <si>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</si>
  <si>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</si>
  <si>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</si>
  <si>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</si>
  <si>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</si>
  <si>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</si>
  <si>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</si>
  <si>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</si>
  <si>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</si>
  <si>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</si>
  <si>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</si>
  <si>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</si>
  <si>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</si>
  <si>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</si>
  <si>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</si>
  <si>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</si>
  <si>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</si>
  <si>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</si>
  <si>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</si>
  <si>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</si>
  <si>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</si>
  <si>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</si>
  <si>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</si>
  <si>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</si>
  <si>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</si>
  <si>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</si>
  <si>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</si>
  <si>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</si>
  <si>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</si>
  <si>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</si>
  <si>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</si>
  <si>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</si>
  <si>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</si>
  <si>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</si>
  <si>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</si>
  <si>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</si>
  <si>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</si>
  <si>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</si>
  <si>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</si>
  <si>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</si>
  <si>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</si>
  <si>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</si>
  <si>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</si>
  <si>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</si>
  <si>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</si>
  <si>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</si>
  <si>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</si>
  <si>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</si>
  <si>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</si>
  <si>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</si>
  <si>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</si>
  <si>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</si>
  <si>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</si>
  <si>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</si>
  <si>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</si>
  <si>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</si>
  <si>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</si>
  <si>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</si>
  <si>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</si>
  <si>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</si>
  <si>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</si>
  <si>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</si>
  <si>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</si>
  <si>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</si>
  <si>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</si>
  <si>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</si>
  <si>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</si>
  <si>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</si>
  <si>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</si>
  <si>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</si>
  <si>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</si>
  <si>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</si>
  <si>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</si>
  <si>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</si>
  <si>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</si>
  <si>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</si>
  <si>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</si>
  <si>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</si>
  <si>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</si>
  <si>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</si>
  <si>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</si>
  <si>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</si>
  <si>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</si>
  <si>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</si>
  <si>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</si>
  <si>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</si>
  <si>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</si>
  <si>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</si>
  <si>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</si>
  <si>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</si>
  <si>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</si>
  <si>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</si>
  <si>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</si>
  <si>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</si>
  <si>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</si>
  <si>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</si>
  <si>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</si>
  <si>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</si>
  <si>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</si>
  <si>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</si>
  <si>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</si>
  <si>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</si>
  <si>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</si>
  <si>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</si>
  <si>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</si>
  <si>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</si>
  <si>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</si>
  <si>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</si>
  <si>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</si>
  <si>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</si>
  <si>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</si>
  <si>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</si>
  <si>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</si>
  <si>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</si>
  <si>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</si>
  <si>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</si>
  <si>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</si>
  <si>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</si>
  <si>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</si>
  <si>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</si>
  <si>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</si>
  <si>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</si>
  <si>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</si>
  <si>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</si>
  <si>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</si>
  <si>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</si>
  <si>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</si>
  <si>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</si>
  <si>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</si>
  <si>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</si>
  <si>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</si>
  <si>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</si>
  <si>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</si>
  <si>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</si>
  <si>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</si>
  <si>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</si>
  <si>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</si>
  <si>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</si>
  <si>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</si>
  <si>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</si>
  <si>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</si>
  <si>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</si>
  <si>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</si>
  <si>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</si>
  <si>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</si>
  <si>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</si>
  <si>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</si>
  <si>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</si>
  <si>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</si>
  <si>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</si>
  <si>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</si>
  <si>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</si>
  <si>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</si>
  <si>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</si>
  <si>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</si>
  <si>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</si>
  <si>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</si>
  <si>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</si>
  <si>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</si>
  <si>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</si>
  <si>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</si>
  <si>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</si>
  <si>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</si>
  <si>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</si>
  <si>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</si>
  <si>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</si>
  <si>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</si>
  <si>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</si>
  <si>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</si>
  <si>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</si>
  <si>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</si>
  <si>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</si>
  <si>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</si>
  <si>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</si>
  <si>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</si>
  <si>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</si>
  <si>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</si>
  <si>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</si>
  <si>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</si>
  <si>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</si>
  <si>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</si>
  <si>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</si>
  <si>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</si>
  <si>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</si>
  <si>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</si>
  <si>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</si>
  <si>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</si>
  <si>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</si>
  <si>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</si>
  <si>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</si>
  <si>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</si>
  <si>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</si>
  <si>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</si>
  <si>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</si>
  <si>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</si>
  <si>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</si>
  <si>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</si>
  <si>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</si>
  <si>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</si>
  <si>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</si>
  <si>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</si>
  <si>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</si>
  <si>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</si>
  <si>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</si>
  <si>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</si>
  <si>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</si>
  <si>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</si>
  <si>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</si>
  <si>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</si>
  <si>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</si>
  <si>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</si>
  <si>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</si>
  <si>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</si>
  <si>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</si>
  <si>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</si>
  <si>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</si>
  <si>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</si>
  <si>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</si>
  <si>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</si>
  <si>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</si>
  <si>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</si>
  <si>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</si>
  <si>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</si>
  <si>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</si>
  <si>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</si>
  <si>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</si>
  <si>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</si>
  <si>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</si>
  <si>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</si>
  <si>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</si>
  <si>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</si>
  <si>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</si>
  <si>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</si>
  <si>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</si>
  <si>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</si>
  <si>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</si>
  <si>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</si>
  <si>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</si>
  <si>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</si>
  <si>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</si>
  <si>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</si>
  <si>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</si>
  <si>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</si>
  <si>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</si>
  <si>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</si>
  <si>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</si>
  <si>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</si>
  <si>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</si>
  <si>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</si>
  <si>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</si>
  <si>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</si>
  <si>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</si>
  <si>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</si>
  <si>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</si>
  <si>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</si>
  <si>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</si>
  <si>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</si>
  <si>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</si>
  <si>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</si>
  <si>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</si>
  <si>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</si>
  <si>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</si>
  <si>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</si>
  <si>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</si>
  <si>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</si>
  <si>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</si>
  <si>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</si>
  <si>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</si>
  <si>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</si>
  <si>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</si>
  <si>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</si>
  <si>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</si>
  <si>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</si>
  <si>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</si>
  <si>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</si>
  <si>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</si>
  <si>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</si>
  <si>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</si>
  <si>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</si>
  <si>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</si>
  <si>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</si>
  <si>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</si>
  <si>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</si>
  <si>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</si>
  <si>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</si>
  <si>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</si>
  <si>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</si>
  <si>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</si>
  <si>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</si>
  <si>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</si>
  <si>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</si>
  <si>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</si>
  <si>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</si>
  <si>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</si>
  <si>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</si>
  <si>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</si>
  <si>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</si>
  <si>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</si>
  <si>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</si>
  <si>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</si>
  <si>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</si>
  <si>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</si>
  <si>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</si>
  <si>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</si>
  <si>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</si>
  <si>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</si>
  <si>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</si>
  <si>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</si>
  <si>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</si>
  <si>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</si>
  <si>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</si>
  <si>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</si>
  <si>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</si>
  <si>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</si>
  <si>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</si>
  <si>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</si>
  <si>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</si>
  <si>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</si>
  <si>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</si>
  <si>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</si>
  <si>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</si>
  <si>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</si>
  <si>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</si>
  <si>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</si>
  <si>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</si>
  <si>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</si>
  <si>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</si>
  <si>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</si>
  <si>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</si>
  <si>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</si>
  <si>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</si>
  <si>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</si>
  <si>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</si>
  <si>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</si>
  <si>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</si>
  <si>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</si>
  <si>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</si>
  <si>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</si>
  <si>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</si>
  <si>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</si>
  <si>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</si>
  <si>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</si>
  <si>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</si>
  <si>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</si>
  <si>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</si>
  <si>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</si>
  <si>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</si>
  <si>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</si>
  <si>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</si>
  <si>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</si>
  <si>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</si>
  <si>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</si>
  <si>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</si>
  <si>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</si>
  <si>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</si>
  <si>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</si>
  <si>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</si>
  <si>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</si>
  <si>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</si>
  <si>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</si>
  <si>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</si>
  <si>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</si>
  <si>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</si>
  <si>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</si>
  <si>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</si>
  <si>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</si>
  <si>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</si>
  <si>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</si>
  <si>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</si>
  <si>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</si>
  <si>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</si>
  <si>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</si>
  <si>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</si>
  <si>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</si>
  <si>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</si>
  <si>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</si>
  <si>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</si>
  <si>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</si>
  <si>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</si>
  <si>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</si>
  <si>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</si>
  <si>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</si>
  <si>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</si>
  <si>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</si>
  <si>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</si>
  <si>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</si>
  <si>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</si>
  <si>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</si>
  <si>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</si>
  <si>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</si>
  <si>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</si>
  <si>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</si>
  <si>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</si>
  <si>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</si>
  <si>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</si>
  <si>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</si>
  <si>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</si>
  <si>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</si>
  <si>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</si>
  <si>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</si>
  <si>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</si>
  <si>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</si>
  <si>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</si>
  <si>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</si>
  <si>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</si>
  <si>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</si>
  <si>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</si>
  <si>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</si>
  <si>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</si>
  <si>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</si>
  <si>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</si>
  <si>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</si>
  <si>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</si>
  <si>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</si>
  <si>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</si>
  <si>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</si>
  <si>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</si>
  <si>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</si>
  <si>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</si>
  <si>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</si>
  <si>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</si>
  <si>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</si>
  <si>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</si>
  <si>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</si>
  <si>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</si>
  <si>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</si>
  <si>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</si>
  <si>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</si>
  <si>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</si>
  <si>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</si>
  <si>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</si>
  <si>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</si>
  <si>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</si>
  <si>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</si>
  <si>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</si>
  <si>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</si>
  <si>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</si>
  <si>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</si>
  <si>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</si>
  <si>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</si>
  <si>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</si>
  <si>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</si>
  <si>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</si>
  <si>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</si>
  <si>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</si>
  <si>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</si>
  <si>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</si>
  <si>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</si>
  <si>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</si>
  <si>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</si>
  <si>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</si>
  <si>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</si>
  <si>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</si>
  <si>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</si>
  <si>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</si>
  <si>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</si>
  <si>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</si>
  <si>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</si>
  <si>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</si>
  <si>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</si>
  <si>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</si>
  <si>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</si>
  <si>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</si>
  <si>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</si>
  <si>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</si>
  <si>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</si>
  <si>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</si>
  <si>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</si>
  <si>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</si>
  <si>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</si>
  <si>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</si>
  <si>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</si>
  <si>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</si>
  <si>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</si>
  <si>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</si>
  <si>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</si>
  <si>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</si>
  <si>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</si>
  <si>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</si>
  <si>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</si>
  <si>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</si>
  <si>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</si>
  <si>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</si>
  <si>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</si>
  <si>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</si>
  <si>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</si>
  <si>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</si>
  <si>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</si>
  <si>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</si>
  <si>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</si>
  <si>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</si>
  <si>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</si>
  <si>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</si>
  <si>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</si>
  <si>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</si>
  <si>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</si>
  <si>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</si>
  <si>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</si>
  <si>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</si>
  <si>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</si>
  <si>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</si>
  <si>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</si>
  <si>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</si>
  <si>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</si>
  <si>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</si>
  <si>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</si>
  <si>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</si>
  <si>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</si>
  <si>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</si>
  <si>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</si>
  <si>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</si>
  <si>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</si>
  <si>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</si>
  <si>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</si>
  <si>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</si>
  <si>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</si>
  <si>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</si>
  <si>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</si>
  <si>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</si>
  <si>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</si>
  <si>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</si>
  <si>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</si>
  <si>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</si>
  <si>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</si>
  <si>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</si>
  <si>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</si>
  <si>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</si>
  <si>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</si>
  <si>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</si>
  <si>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</si>
  <si>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</si>
  <si>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</si>
  <si>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</si>
  <si>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</si>
  <si>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</si>
  <si>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</si>
  <si>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</si>
  <si>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</si>
  <si>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</si>
  <si>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</si>
  <si>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</si>
  <si>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</si>
  <si>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</si>
  <si>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</si>
  <si>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</si>
  <si>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</si>
  <si>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</si>
  <si>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</si>
  <si>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</si>
  <si>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</si>
  <si>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</si>
  <si>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</si>
  <si>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</si>
  <si>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</si>
  <si>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</si>
  <si>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</si>
  <si>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</si>
  <si>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</si>
  <si>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</si>
  <si>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</si>
  <si>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</si>
  <si>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</si>
  <si>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</si>
  <si>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</si>
  <si>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</si>
  <si>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</si>
  <si>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</si>
  <si>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</si>
  <si>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</si>
  <si>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</si>
  <si>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</si>
  <si>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</si>
  <si>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</si>
  <si>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</si>
  <si>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</si>
  <si>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</si>
  <si>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</si>
  <si>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</si>
  <si>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</si>
  <si>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</si>
  <si>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</si>
  <si>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</si>
  <si>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</si>
  <si>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</si>
  <si>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</si>
  <si>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</si>
  <si>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</si>
  <si>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</si>
  <si>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</si>
  <si>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</si>
  <si>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</si>
  <si>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</si>
  <si>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</si>
  <si>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</si>
  <si>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</si>
  <si>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</si>
  <si>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</si>
  <si>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</si>
  <si>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</si>
  <si>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</si>
  <si>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</si>
  <si>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</si>
  <si>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</si>
  <si>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</si>
  <si>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</si>
  <si>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</si>
  <si>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</si>
  <si>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</si>
  <si>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</si>
  <si>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</si>
  <si>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</si>
  <si>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</si>
  <si>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</si>
  <si>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</si>
  <si>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</si>
  <si>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</si>
  <si>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</si>
  <si>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</si>
  <si>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</si>
  <si>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</si>
  <si>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</si>
  <si>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</si>
  <si>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</si>
  <si>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</si>
  <si>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</si>
  <si>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</si>
  <si>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</si>
  <si>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</si>
  <si>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</si>
  <si>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</si>
  <si>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</si>
  <si>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</si>
  <si>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</si>
  <si>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</si>
  <si>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</si>
  <si>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</si>
  <si>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</si>
  <si>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</si>
  <si>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</si>
  <si>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</si>
  <si>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</si>
  <si>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</si>
  <si>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</si>
  <si>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</si>
  <si>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</si>
  <si>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</si>
  <si>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</si>
  <si>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</si>
  <si>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</si>
  <si>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</si>
  <si>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</si>
  <si>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</si>
  <si>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</si>
  <si>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</si>
  <si>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</si>
  <si>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</si>
  <si>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</si>
  <si>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</si>
  <si>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</si>
  <si>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</si>
  <si>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</si>
  <si>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</si>
  <si>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</si>
  <si>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</si>
  <si>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</si>
  <si>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</si>
  <si>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</si>
  <si>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</si>
  <si>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</si>
  <si>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</si>
  <si>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</si>
  <si>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</si>
  <si>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</si>
  <si>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</si>
  <si>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</si>
  <si>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</si>
  <si>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</si>
  <si>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</si>
  <si>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</si>
  <si>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</si>
  <si>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</si>
  <si>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</si>
  <si>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</si>
  <si>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</si>
  <si>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</si>
  <si>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</si>
  <si>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</si>
  <si>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</si>
  <si>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</si>
  <si>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</si>
  <si>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</si>
  <si>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</si>
  <si>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</si>
  <si>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</si>
  <si>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</si>
  <si>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</si>
  <si>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</si>
  <si>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</si>
  <si>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</si>
  <si>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</si>
  <si>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</si>
  <si>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</si>
  <si>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</si>
  <si>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</si>
  <si>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</si>
  <si>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</si>
  <si>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</si>
  <si>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</si>
  <si>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</si>
  <si>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</si>
  <si>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</si>
  <si>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</si>
  <si>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</si>
  <si>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</si>
  <si>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</si>
  <si>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</si>
  <si>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</si>
  <si>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</si>
  <si>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</si>
  <si>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</si>
  <si>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</si>
  <si>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</si>
  <si>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</si>
  <si>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</si>
  <si>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</si>
  <si>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</si>
  <si>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</si>
  <si>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</si>
  <si>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</si>
  <si>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</si>
  <si>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</si>
  <si>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</si>
  <si>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</si>
  <si>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</si>
  <si>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</si>
  <si>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</si>
  <si>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</si>
  <si>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</si>
  <si>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</si>
  <si>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</si>
  <si>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</si>
  <si>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</si>
  <si>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</si>
  <si>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</si>
  <si>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</si>
  <si>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</si>
  <si>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</si>
  <si>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</si>
  <si>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</si>
  <si>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</si>
  <si>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</si>
  <si>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</si>
  <si>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</si>
  <si>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</si>
  <si>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</si>
  <si>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</si>
  <si>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</si>
  <si>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</si>
  <si>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</si>
  <si>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</si>
  <si>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</si>
  <si>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</si>
  <si>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</si>
  <si>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</si>
  <si>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</si>
  <si>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</si>
  <si>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</si>
  <si>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</si>
  <si>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</si>
  <si>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</si>
  <si>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</si>
  <si>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</si>
  <si>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</si>
  <si>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</si>
  <si>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</si>
  <si>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</si>
  <si>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</si>
  <si>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</si>
  <si>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</si>
  <si>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</si>
  <si>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</si>
  <si>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</si>
  <si>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</si>
  <si>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</si>
  <si>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</si>
  <si>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</si>
  <si>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</si>
  <si>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</si>
  <si>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</si>
  <si>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</si>
  <si>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</si>
  <si>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</si>
  <si>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</si>
  <si>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</si>
  <si>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</si>
  <si>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</si>
  <si>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</si>
  <si>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</si>
  <si>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</si>
  <si>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</si>
  <si>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</si>
  <si>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</si>
  <si>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</si>
  <si>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</si>
  <si>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</si>
  <si>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</si>
  <si>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</si>
  <si>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</si>
  <si>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</si>
  <si>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</si>
  <si>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</si>
  <si>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</si>
  <si>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</si>
  <si>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</si>
  <si>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</si>
  <si>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</si>
  <si>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</si>
  <si>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</si>
  <si>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</si>
  <si>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</si>
  <si>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</si>
  <si>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</si>
  <si>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</si>
  <si>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</si>
  <si>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</si>
  <si>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</si>
  <si>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</si>
  <si>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</si>
  <si>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</si>
  <si>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</si>
  <si>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</si>
  <si>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</si>
  <si>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</si>
  <si>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</si>
  <si>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</si>
  <si>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</si>
  <si>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</si>
  <si>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</si>
  <si>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</si>
  <si>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</si>
  <si>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</si>
  <si>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</si>
  <si>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</si>
  <si>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</si>
  <si>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</si>
  <si>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</si>
  <si>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</si>
  <si>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</si>
  <si>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</si>
  <si>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</si>
  <si>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</si>
  <si>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</si>
  <si>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</si>
  <si>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</si>
  <si>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</si>
  <si>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</si>
  <si>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</si>
  <si>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</si>
  <si>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</si>
  <si>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</si>
  <si>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</si>
  <si>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</si>
  <si>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</si>
  <si>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</si>
  <si>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</si>
  <si>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</si>
  <si>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</si>
  <si>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</si>
  <si>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</si>
  <si>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</si>
  <si>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</si>
  <si>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</si>
  <si>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</si>
  <si>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</si>
  <si>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</si>
  <si>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</si>
  <si>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</si>
  <si>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</si>
  <si>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</si>
  <si>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</si>
  <si>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</si>
  <si>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</si>
  <si>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</si>
  <si>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</si>
  <si>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</si>
  <si>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</si>
  <si>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</si>
  <si>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</si>
  <si>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</si>
  <si>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</si>
  <si>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</si>
  <si>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</si>
  <si>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</si>
  <si>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</si>
  <si>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</si>
  <si>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</si>
  <si>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</si>
  <si>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</si>
  <si>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</si>
  <si>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</si>
  <si>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</si>
  <si>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</si>
  <si>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</si>
  <si>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</si>
  <si>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</si>
  <si>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</si>
  <si>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</si>
  <si>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</si>
  <si>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</si>
  <si>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</si>
  <si>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</si>
  <si>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</si>
  <si>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</si>
  <si>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</si>
  <si>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</si>
  <si>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</si>
  <si>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</si>
  <si>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</si>
  <si>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</si>
  <si>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</si>
  <si>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</si>
  <si>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</si>
  <si>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</si>
  <si>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</si>
  <si>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</si>
  <si>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</si>
  <si>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</si>
  <si>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</si>
  <si>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</si>
  <si>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</si>
  <si>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</si>
  <si>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</si>
  <si>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</si>
  <si>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</si>
  <si>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</si>
  <si>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</si>
  <si>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</si>
  <si>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</si>
  <si>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</si>
  <si>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</si>
  <si>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</si>
  <si>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</si>
  <si>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</si>
  <si>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</si>
  <si>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</si>
  <si>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</si>
  <si>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</si>
  <si>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</si>
  <si>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</si>
  <si>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</si>
  <si>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</si>
  <si>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</si>
  <si>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</si>
  <si>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</si>
  <si>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</si>
  <si>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</si>
  <si>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</si>
  <si>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</si>
  <si>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</si>
  <si>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</si>
  <si>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</si>
  <si>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</si>
  <si>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</si>
  <si>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</si>
  <si>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</si>
  <si>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</si>
  <si>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</si>
  <si>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</si>
  <si>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</si>
  <si>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</si>
  <si>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</si>
  <si>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</si>
  <si>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</si>
  <si>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</si>
  <si>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</si>
  <si>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</si>
  <si>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</si>
  <si>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</si>
  <si>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</si>
  <si>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</si>
  <si>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</si>
  <si>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</si>
  <si>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</si>
  <si>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</si>
  <si>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</si>
  <si>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</si>
  <si>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</si>
  <si>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</si>
  <si>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</si>
  <si>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</si>
  <si>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</si>
  <si>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</si>
  <si>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</si>
  <si>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</si>
  <si>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</si>
  <si>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</si>
  <si>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</si>
  <si>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</si>
  <si>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</si>
  <si>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</si>
  <si>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</si>
  <si>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</si>
  <si>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</si>
  <si>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</si>
  <si>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</si>
  <si>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</si>
  <si>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</si>
  <si>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</si>
  <si>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</si>
  <si>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</si>
  <si>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</si>
  <si>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</si>
  <si>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</si>
  <si>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</si>
  <si>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</si>
  <si>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</si>
  <si>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</si>
  <si>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</si>
  <si>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</si>
  <si>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</si>
  <si>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</si>
  <si>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</si>
  <si>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</si>
  <si>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</si>
  <si>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</si>
  <si>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</si>
  <si>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</si>
  <si>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</si>
  <si>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</si>
  <si>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</si>
  <si>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</si>
  <si>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</si>
  <si>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</si>
  <si>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</si>
  <si>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</si>
  <si>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</si>
  <si>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</si>
  <si>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</si>
  <si>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</si>
  <si>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</si>
  <si>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</si>
  <si>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</si>
  <si>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</si>
  <si>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</si>
  <si>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</si>
  <si>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</si>
  <si>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</si>
  <si>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</si>
  <si>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</si>
  <si>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</si>
  <si>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</si>
  <si>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</si>
  <si>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</si>
  <si>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</si>
  <si>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</si>
  <si>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</si>
  <si>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</si>
  <si>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</si>
  <si>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</si>
  <si>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</si>
  <si>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</si>
  <si>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</si>
  <si>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</si>
  <si>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</si>
  <si>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</si>
  <si>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</si>
  <si>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</si>
  <si>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</si>
  <si>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</si>
  <si>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</si>
  <si>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</si>
  <si>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</si>
  <si>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</si>
  <si>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</si>
  <si>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</si>
  <si>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</si>
  <si>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</si>
  <si>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</si>
  <si>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</si>
  <si>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</si>
  <si>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</si>
  <si>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</si>
  <si>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</si>
  <si>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</si>
  <si>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</si>
  <si>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</si>
  <si>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</si>
  <si>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</si>
  <si>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</si>
  <si>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</si>
  <si>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</si>
  <si>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</si>
  <si>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</si>
  <si>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</si>
  <si>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</si>
  <si>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</si>
  <si>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</si>
  <si>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</si>
  <si>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</si>
  <si>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</si>
  <si>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</si>
  <si>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</si>
  <si>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</si>
  <si>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</si>
  <si>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</si>
  <si>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</si>
  <si>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</si>
  <si>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</si>
  <si>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</si>
  <si>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</si>
  <si>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</si>
  <si>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</si>
  <si>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</si>
  <si>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</si>
  <si>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</si>
  <si>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</si>
  <si>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</si>
  <si>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</si>
  <si>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</si>
  <si>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</si>
  <si>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</si>
  <si>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</si>
  <si>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</si>
  <si>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</si>
  <si>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</si>
  <si>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</si>
  <si>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</si>
  <si>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</si>
  <si>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</si>
  <si>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</si>
  <si>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</si>
  <si>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</si>
  <si>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</si>
  <si>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</si>
  <si>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</si>
  <si>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</si>
  <si>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</si>
  <si>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</si>
  <si>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</si>
  <si>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</si>
  <si>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</si>
  <si>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</si>
  <si>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</si>
  <si>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</si>
  <si>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</si>
  <si>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</si>
  <si>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</si>
  <si>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</si>
  <si>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</si>
  <si>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</si>
  <si>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</si>
  <si>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</si>
  <si>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</si>
  <si>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</si>
  <si>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</si>
  <si>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</si>
  <si>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</si>
  <si>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</si>
  <si>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</si>
  <si>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</si>
  <si>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</si>
  <si>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</si>
  <si>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</si>
  <si>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</si>
  <si>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</si>
  <si>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</si>
  <si>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</si>
  <si>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</si>
  <si>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</si>
  <si>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</si>
  <si>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</si>
  <si>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</si>
  <si>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</si>
  <si>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</si>
  <si>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</si>
  <si>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</si>
  <si>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</si>
  <si>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</si>
  <si>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</si>
  <si>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</si>
  <si>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</si>
  <si>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</si>
  <si>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</si>
  <si>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</si>
  <si>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</si>
  <si>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</si>
  <si>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</si>
  <si>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</si>
  <si>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</si>
  <si>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</si>
  <si>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</si>
  <si>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</si>
  <si>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</si>
  <si>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</si>
  <si>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</si>
  <si>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</si>
  <si>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</si>
  <si>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</si>
  <si>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</si>
  <si>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</si>
  <si>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</si>
  <si>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</si>
  <si>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</si>
  <si>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</si>
  <si>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</si>
  <si>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</si>
  <si>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</si>
  <si>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</si>
  <si>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</si>
  <si>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</si>
  <si>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</si>
  <si>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</si>
  <si>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</si>
  <si>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</si>
  <si>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</si>
  <si>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</si>
  <si>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</si>
  <si>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</si>
  <si>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</si>
  <si>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</si>
  <si>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</si>
  <si>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</si>
  <si>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</si>
  <si>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</si>
  <si>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</si>
  <si>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</si>
  <si>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</si>
  <si>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</si>
  <si>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</si>
  <si>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</si>
  <si>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</si>
  <si>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</si>
  <si>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</si>
  <si>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</si>
  <si>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</si>
  <si>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</si>
  <si>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</si>
  <si>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</si>
  <si>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</si>
  <si>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</si>
  <si>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</si>
  <si>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</si>
  <si>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</si>
  <si>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</si>
  <si>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</si>
  <si>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</si>
  <si>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</si>
  <si>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</si>
  <si>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</si>
  <si>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</si>
  <si>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</si>
  <si>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</si>
  <si>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</si>
  <si>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</si>
  <si>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</si>
  <si>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</si>
  <si>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</si>
  <si>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</si>
  <si>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</si>
  <si>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</si>
  <si>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</si>
  <si>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</si>
  <si>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</si>
  <si>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</si>
  <si>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</si>
  <si>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</si>
  <si>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</si>
  <si>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</si>
  <si>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</si>
  <si>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</si>
  <si>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</si>
  <si>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</si>
  <si>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</si>
  <si>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</si>
  <si>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</si>
  <si>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</si>
  <si>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</si>
  <si>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</si>
  <si>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</si>
  <si>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</si>
  <si>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</si>
  <si>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</si>
  <si>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</si>
  <si>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</si>
  <si>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</si>
  <si>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</si>
  <si>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</si>
  <si>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</si>
  <si>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</si>
  <si>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</si>
  <si>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</si>
  <si>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</si>
  <si>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</si>
  <si>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</si>
  <si>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</si>
  <si>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</si>
  <si>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</si>
  <si>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</si>
  <si>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</si>
  <si>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</si>
  <si>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</si>
  <si>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</si>
  <si>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</si>
  <si>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</si>
  <si>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</si>
  <si>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</si>
  <si>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</si>
  <si>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</si>
  <si>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</si>
  <si>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</si>
  <si>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</si>
  <si>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</si>
  <si>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</si>
  <si>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</si>
  <si>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</si>
  <si>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</si>
  <si>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</si>
  <si>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</si>
  <si>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</si>
  <si>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</si>
  <si>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</si>
  <si>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</si>
  <si>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</si>
  <si>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</si>
  <si>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</si>
  <si>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</si>
  <si>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</si>
  <si>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</si>
  <si>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</si>
  <si>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</si>
  <si>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</si>
  <si>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</si>
  <si>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</si>
  <si>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</si>
  <si>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</si>
  <si>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</si>
  <si>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</si>
  <si>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</si>
  <si>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</si>
  <si>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</si>
  <si>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</si>
  <si>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</si>
  <si>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</si>
  <si>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</si>
  <si>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</si>
  <si>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</si>
  <si>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</si>
  <si>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</si>
  <si>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</si>
  <si>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</si>
  <si>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</si>
  <si>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</si>
  <si>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</si>
  <si>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</si>
  <si>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</si>
  <si>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</si>
  <si>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</si>
  <si>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</si>
  <si>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</si>
  <si>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</si>
  <si>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</si>
  <si>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</si>
  <si>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</si>
  <si>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</si>
  <si>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</si>
  <si>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</si>
  <si>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</si>
  <si>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</si>
  <si>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</si>
  <si>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</si>
  <si>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</si>
  <si>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</si>
  <si>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</si>
  <si>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</si>
  <si>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</si>
  <si>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</si>
  <si>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</si>
  <si>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</si>
  <si>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</si>
  <si>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</si>
  <si>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</si>
  <si>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</si>
  <si>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</si>
  <si>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</si>
  <si>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</si>
  <si>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</si>
  <si>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</si>
  <si>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</si>
  <si>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</si>
  <si>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</si>
  <si>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</si>
  <si>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</si>
  <si>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</si>
  <si>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</si>
  <si>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</si>
  <si>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</si>
  <si>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</si>
  <si>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</si>
  <si>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</si>
  <si>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</si>
  <si>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</si>
  <si>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</si>
  <si>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</si>
  <si>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</si>
  <si>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</si>
  <si>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</si>
  <si>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</si>
  <si>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</si>
  <si>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</si>
  <si>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</si>
  <si>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</si>
  <si>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</si>
  <si>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</si>
  <si>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</si>
  <si>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</si>
  <si>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</si>
  <si>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</si>
  <si>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</si>
  <si>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</si>
  <si>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</si>
  <si>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</si>
  <si>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</si>
  <si>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</si>
  <si>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</si>
  <si>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</si>
  <si>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</si>
  <si>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</si>
  <si>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</si>
  <si>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</si>
  <si>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</si>
  <si>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</si>
  <si>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</si>
  <si>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</si>
  <si>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</si>
  <si>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</si>
  <si>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</si>
  <si>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</si>
  <si>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</si>
  <si>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</si>
  <si>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</si>
  <si>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</si>
  <si>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</si>
  <si>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</si>
  <si>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</si>
  <si>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</si>
  <si>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</si>
  <si>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</si>
  <si>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</si>
  <si>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</si>
  <si>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</si>
  <si>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</si>
  <si>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</si>
  <si>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</si>
  <si>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</si>
  <si>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</si>
  <si>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</si>
  <si>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</si>
  <si>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</si>
  <si>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</si>
  <si>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</si>
  <si>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</si>
  <si>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</si>
  <si>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</si>
  <si>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</si>
  <si>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</si>
  <si>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</si>
  <si>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</si>
  <si>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</si>
  <si>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</si>
  <si>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</si>
  <si>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</si>
  <si>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</si>
  <si>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</si>
  <si>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</si>
  <si>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</si>
  <si>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</si>
  <si>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</si>
  <si>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</si>
  <si>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</si>
  <si>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</si>
  <si>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</si>
  <si>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</si>
  <si>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</si>
  <si>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</si>
  <si>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</si>
  <si>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</si>
  <si>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</si>
  <si>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</si>
  <si>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</si>
  <si>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</si>
  <si>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</si>
  <si>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</si>
  <si>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</si>
  <si>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</si>
  <si>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</si>
  <si>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</si>
  <si>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</si>
  <si>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</si>
  <si>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</si>
  <si>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</si>
  <si>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</si>
  <si>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</si>
  <si>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</si>
  <si>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</si>
  <si>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</si>
  <si>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</si>
  <si>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</si>
  <si>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</si>
  <si>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</si>
  <si>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</si>
  <si>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</si>
  <si>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</si>
  <si>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</si>
  <si>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</si>
  <si>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</si>
  <si>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</si>
  <si>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</si>
  <si>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</si>
  <si>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</si>
  <si>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</si>
  <si>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</si>
  <si>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</si>
  <si>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</si>
  <si>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</si>
  <si>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</si>
  <si>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</si>
  <si>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</si>
  <si>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</si>
  <si>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</si>
  <si>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</si>
  <si>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</si>
  <si>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</si>
  <si>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</si>
  <si>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</si>
  <si>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</si>
  <si>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</si>
  <si>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</si>
  <si>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</si>
  <si>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</si>
  <si>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</si>
  <si>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</si>
  <si>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</si>
  <si>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</si>
  <si>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</si>
  <si>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</si>
  <si>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</si>
  <si>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</si>
  <si>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</si>
  <si>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</si>
  <si>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</si>
  <si>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</si>
  <si>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</si>
  <si>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</si>
  <si>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</si>
  <si>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</si>
  <si>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</si>
  <si>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</si>
  <si>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</si>
  <si>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</si>
  <si>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</si>
  <si>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</si>
  <si>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</si>
  <si>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</si>
  <si>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</si>
  <si>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</si>
  <si>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</si>
  <si>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</si>
  <si>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</si>
  <si>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</si>
  <si>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</si>
  <si>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</si>
  <si>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</si>
  <si>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</si>
  <si>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</si>
  <si>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</si>
  <si>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</si>
  <si>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</si>
  <si>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</si>
  <si>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</si>
  <si>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</si>
  <si>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</si>
  <si>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</si>
  <si>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</si>
  <si>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</si>
  <si>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</si>
  <si>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</si>
  <si>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</si>
  <si>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</si>
  <si>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</si>
  <si>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</si>
  <si>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</si>
  <si>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</si>
  <si>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</si>
  <si>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</si>
  <si>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</si>
  <si>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</si>
  <si>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</si>
  <si>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</si>
  <si>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</si>
  <si>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</si>
  <si>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</si>
  <si>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</si>
  <si>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</si>
  <si>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</si>
  <si>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</si>
  <si>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</si>
  <si>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</si>
  <si>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</si>
  <si>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</si>
  <si>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</si>
  <si>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</si>
  <si>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</si>
  <si>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</si>
  <si>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</si>
  <si>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</si>
  <si>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</si>
  <si>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</si>
  <si>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</si>
  <si>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</si>
  <si>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</si>
  <si>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</si>
  <si>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</si>
  <si>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</si>
  <si>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</si>
  <si>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</si>
  <si>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</si>
  <si>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</si>
  <si>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</si>
  <si>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</si>
  <si>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</si>
  <si>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</si>
  <si>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</si>
  <si>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</si>
  <si>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</si>
  <si>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</si>
  <si>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</si>
  <si>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</si>
  <si>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</si>
  <si>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</si>
  <si>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</si>
  <si>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</si>
  <si>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</si>
  <si>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</si>
  <si>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</si>
  <si>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</si>
  <si>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</si>
  <si>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</si>
  <si>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</si>
  <si>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</si>
  <si>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</si>
  <si>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</si>
  <si>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</si>
  <si>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</si>
  <si>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</si>
  <si>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</si>
  <si>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</si>
  <si>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</si>
  <si>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</si>
  <si>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</si>
  <si>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</si>
  <si>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</si>
  <si>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</si>
  <si>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</si>
  <si>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</si>
  <si>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</si>
  <si>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</si>
  <si>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</si>
  <si>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</si>
  <si>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</si>
  <si>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</si>
  <si>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</si>
  <si>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</si>
  <si>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</si>
  <si>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</si>
  <si>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</si>
  <si>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</si>
  <si>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</si>
  <si>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</si>
  <si>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</si>
  <si>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</si>
  <si>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</si>
  <si>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</si>
  <si>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</si>
  <si>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</si>
  <si>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</si>
  <si>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</si>
  <si>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</si>
  <si>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</si>
  <si>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</si>
  <si>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</si>
  <si>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</si>
  <si>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</si>
  <si>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</si>
  <si>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</si>
  <si>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</si>
  <si>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</si>
  <si>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</si>
  <si>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</si>
  <si>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</si>
  <si>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</si>
  <si>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</si>
  <si>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</si>
  <si>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</si>
  <si>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</si>
  <si>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</si>
  <si>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</si>
  <si>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</si>
  <si>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</si>
  <si>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</si>
  <si>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</si>
  <si>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</si>
  <si>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</si>
  <si>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</si>
  <si>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</si>
  <si>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</si>
  <si>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</si>
  <si>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</si>
  <si>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</si>
  <si>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</si>
  <si>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</si>
  <si>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</si>
  <si>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</si>
  <si>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</si>
  <si>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</si>
  <si>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</si>
  <si>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</si>
  <si>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</si>
  <si>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</si>
  <si>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</si>
  <si>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</si>
  <si>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</si>
  <si>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</si>
  <si>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</si>
  <si>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</si>
  <si>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</si>
  <si>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</si>
  <si>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</si>
  <si>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</si>
  <si>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</si>
  <si>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</si>
  <si>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</si>
  <si>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</si>
  <si>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</si>
  <si>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</si>
  <si>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</si>
  <si>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</si>
  <si>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</si>
  <si>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</si>
  <si>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</si>
  <si>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</si>
  <si>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</si>
  <si>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</si>
  <si>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</si>
  <si>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</si>
  <si>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</si>
  <si>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</si>
  <si>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</si>
  <si>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</si>
  <si>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</si>
  <si>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</si>
  <si>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</si>
  <si>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</si>
  <si>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</si>
  <si>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</si>
  <si>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</si>
  <si>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</si>
  <si>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</si>
  <si>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</si>
  <si>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</si>
  <si>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</si>
  <si>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</si>
  <si>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</si>
  <si>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</si>
  <si>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</si>
  <si>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</si>
  <si>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</si>
  <si>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</si>
  <si>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</si>
  <si>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</si>
  <si>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</si>
  <si>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</si>
  <si>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</si>
  <si>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</si>
  <si>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</si>
  <si>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</si>
  <si>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</si>
  <si>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</si>
  <si>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</si>
  <si>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</si>
  <si>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</si>
  <si>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</si>
  <si>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</si>
  <si>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</si>
  <si>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</si>
  <si>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</si>
  <si>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</si>
  <si>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</si>
  <si>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</si>
  <si>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</si>
  <si>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</si>
  <si>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</si>
  <si>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</si>
  <si>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</si>
  <si>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</si>
  <si>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</si>
  <si>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</si>
  <si>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</si>
  <si>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</si>
  <si>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</si>
  <si>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</si>
  <si>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</si>
  <si>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</si>
  <si>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</si>
  <si>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</si>
  <si>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</si>
  <si>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</si>
  <si>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</si>
  <si>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</si>
  <si>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</si>
  <si>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</si>
  <si>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</si>
  <si>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</si>
  <si>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</si>
  <si>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</si>
  <si>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</si>
  <si>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</si>
  <si>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</si>
  <si>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</si>
  <si>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</si>
  <si>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</si>
  <si>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</si>
  <si>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</si>
  <si>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</si>
  <si>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</si>
  <si>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</si>
  <si>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</si>
  <si>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</si>
  <si>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</si>
  <si>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</si>
  <si>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</si>
  <si>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</si>
  <si>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</si>
  <si>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</si>
  <si>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</si>
  <si>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</si>
  <si>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</si>
  <si>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</si>
  <si>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</si>
  <si>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</si>
  <si>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</si>
  <si>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</si>
  <si>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</si>
  <si>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</si>
  <si>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</si>
  <si>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</si>
  <si>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</si>
  <si>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</si>
  <si>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</si>
  <si>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</si>
  <si>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</si>
  <si>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</si>
  <si>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</si>
  <si>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</si>
  <si>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</si>
  <si>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</si>
  <si>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</si>
  <si>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</si>
  <si>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</si>
  <si>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</si>
  <si>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</si>
  <si>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</si>
  <si>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</si>
  <si>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</si>
  <si>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</si>
  <si>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</si>
  <si>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</si>
  <si>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</si>
  <si>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</si>
  <si>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</si>
  <si>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</si>
  <si>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</si>
  <si>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</si>
  <si>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</si>
  <si>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</si>
  <si>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</si>
  <si>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</si>
  <si>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</si>
  <si>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</si>
  <si>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</si>
  <si>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</si>
  <si>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</si>
  <si>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</si>
  <si>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</si>
  <si>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</si>
  <si>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</si>
  <si>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</si>
  <si>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</si>
  <si>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</si>
  <si>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</si>
  <si>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</si>
  <si>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</si>
  <si>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</si>
  <si>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</si>
  <si>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</si>
  <si>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</si>
  <si>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</si>
  <si>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</si>
  <si>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</si>
  <si>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</si>
  <si>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</si>
  <si>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</si>
  <si>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</si>
  <si>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</si>
  <si>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</si>
  <si>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</si>
  <si>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</si>
  <si>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</si>
  <si>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</si>
  <si>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</si>
  <si>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</si>
  <si>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</si>
  <si>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</si>
  <si>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</si>
  <si>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</si>
  <si>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</si>
  <si>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</si>
  <si>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</si>
  <si>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</si>
  <si>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</si>
  <si>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</si>
  <si>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</si>
  <si>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</si>
  <si>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</si>
  <si>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</si>
  <si>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</si>
  <si>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</si>
  <si>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</si>
  <si>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</si>
  <si>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</si>
  <si>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</si>
  <si>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</si>
  <si>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</si>
  <si>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</si>
  <si>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</si>
  <si>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</si>
  <si>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</si>
  <si>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</si>
  <si>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</si>
  <si>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</si>
  <si>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</si>
  <si>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</si>
  <si>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</si>
  <si>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</si>
  <si>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</si>
  <si>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</si>
  <si>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</si>
  <si>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</si>
  <si>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</si>
  <si>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</si>
  <si>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</si>
  <si>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</si>
  <si>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</si>
  <si>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</si>
  <si>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</si>
  <si>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</si>
  <si>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</si>
  <si>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</si>
  <si>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</si>
  <si>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</si>
  <si>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</si>
  <si>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</si>
  <si>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</si>
  <si>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</si>
  <si>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</si>
  <si>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</si>
  <si>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</si>
  <si>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</si>
  <si>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</si>
  <si>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</si>
  <si>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</si>
  <si>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</si>
  <si>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</si>
  <si>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</si>
  <si>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</si>
  <si>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</si>
  <si>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</si>
  <si>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</si>
  <si>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</si>
  <si>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</si>
  <si>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</si>
  <si>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</si>
  <si>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</si>
  <si>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</si>
  <si>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</si>
  <si>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</si>
  <si>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</si>
  <si>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</si>
  <si>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</si>
  <si>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</si>
  <si>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</si>
  <si>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</si>
  <si>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</si>
  <si>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</si>
  <si>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</si>
  <si>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</si>
  <si>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</si>
  <si>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</si>
  <si>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</si>
  <si>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</si>
  <si>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</si>
  <si>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</si>
  <si>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</si>
  <si>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</si>
  <si>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</si>
  <si>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</si>
  <si>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</si>
  <si>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</si>
  <si>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</si>
  <si>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</si>
  <si>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</si>
  <si>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</si>
  <si>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</si>
  <si>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</si>
  <si>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</si>
  <si>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</si>
  <si>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</si>
  <si>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</si>
  <si>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</si>
  <si>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</si>
  <si>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</si>
  <si>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</si>
  <si>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</si>
  <si>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</si>
  <si>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</si>
  <si>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</si>
  <si>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</si>
  <si>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</si>
  <si>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</si>
  <si>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</si>
  <si>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</si>
  <si>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</si>
  <si>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</si>
  <si>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</si>
  <si>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</si>
  <si>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</si>
  <si>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</si>
  <si>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</si>
  <si>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</si>
  <si>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</si>
  <si>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</si>
  <si>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</si>
  <si>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</si>
  <si>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</si>
  <si>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</si>
  <si>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</si>
  <si>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</si>
  <si>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</si>
  <si>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</si>
  <si>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</si>
  <si>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</si>
  <si>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</si>
  <si>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</si>
  <si>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</si>
  <si>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</si>
  <si>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</si>
  <si>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</si>
  <si>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</si>
  <si>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</si>
  <si>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</si>
  <si>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</si>
  <si>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</si>
  <si>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</si>
  <si>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</si>
  <si>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</si>
  <si>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</si>
  <si>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</si>
  <si>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</si>
  <si>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</si>
  <si>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</si>
  <si>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</si>
  <si>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</si>
  <si>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</si>
  <si>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</si>
  <si>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</si>
  <si>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</si>
  <si>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</si>
  <si>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</si>
  <si>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</si>
  <si>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</si>
  <si>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</si>
  <si>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</si>
  <si>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</si>
  <si>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</si>
  <si>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</si>
  <si>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</si>
  <si>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</si>
  <si>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</si>
  <si>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</si>
  <si>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</si>
  <si>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</si>
  <si>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</si>
  <si>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</si>
  <si>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</si>
  <si>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</si>
  <si>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</si>
  <si>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</si>
  <si>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</si>
  <si>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</si>
  <si>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</si>
  <si>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</si>
  <si>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</si>
  <si>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</si>
  <si>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</si>
  <si>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</si>
  <si>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</si>
  <si>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</si>
  <si>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</si>
  <si>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</si>
  <si>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</si>
  <si>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</si>
  <si>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</si>
  <si>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</si>
  <si>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</si>
  <si>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</si>
  <si>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</si>
  <si>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</si>
  <si>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</si>
  <si>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</si>
  <si>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</si>
  <si>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</si>
  <si>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</si>
  <si>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</si>
  <si>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</si>
  <si>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</si>
  <si>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</si>
  <si>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</si>
  <si>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</si>
  <si>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</si>
  <si>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</si>
  <si>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</si>
  <si>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</si>
  <si>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</si>
  <si>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</si>
  <si>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</si>
  <si>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</si>
  <si>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</si>
  <si>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</si>
  <si>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</si>
  <si>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</si>
  <si>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</si>
  <si>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</si>
  <si>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</si>
  <si>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</si>
  <si>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</si>
  <si>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</si>
  <si>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</si>
  <si>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</si>
  <si>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</si>
  <si>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</si>
  <si>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</si>
  <si>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</si>
  <si>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</si>
  <si>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</si>
  <si>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</si>
  <si>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</si>
  <si>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</si>
  <si>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</si>
  <si>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</si>
  <si>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</si>
  <si>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</si>
  <si>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</si>
  <si>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</si>
  <si>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</si>
  <si>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</si>
  <si>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</si>
  <si>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</si>
  <si>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</si>
  <si>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</si>
  <si>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</si>
  <si>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</si>
  <si>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</si>
  <si>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</si>
  <si>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</si>
  <si>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</si>
  <si>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</si>
  <si>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</si>
  <si>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</si>
  <si>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</si>
  <si>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</si>
  <si>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</si>
  <si>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</si>
  <si>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</si>
  <si>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</si>
  <si>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</si>
  <si>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</si>
  <si>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</si>
  <si>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</si>
  <si>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</si>
  <si>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</si>
  <si>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</si>
  <si>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</si>
  <si>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</si>
  <si>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</si>
  <si>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</si>
  <si>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</si>
  <si>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</si>
  <si>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</si>
  <si>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</si>
  <si>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</si>
  <si>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</si>
  <si>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</si>
  <si>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</si>
  <si>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</si>
  <si>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</si>
  <si>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</si>
  <si>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</si>
  <si>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</si>
  <si>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</si>
  <si>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</si>
  <si>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</si>
  <si>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</si>
  <si>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</si>
  <si>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</si>
  <si>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</si>
  <si>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</si>
  <si>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</si>
  <si>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</si>
  <si>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</si>
  <si>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</si>
  <si>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</si>
  <si>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</si>
  <si>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</si>
  <si>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</si>
  <si>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</si>
  <si>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</si>
  <si>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</si>
  <si>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</si>
  <si>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</si>
  <si>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</si>
  <si>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</si>
  <si>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</si>
  <si>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</si>
  <si>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</si>
  <si>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</si>
  <si>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</si>
  <si>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</si>
  <si>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</si>
  <si>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</si>
  <si>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</si>
  <si>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</si>
  <si>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</si>
  <si>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</si>
  <si>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</si>
  <si>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</si>
  <si>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</si>
  <si>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</si>
  <si>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</si>
  <si>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</si>
  <si>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</si>
  <si>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</si>
  <si>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</si>
  <si>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</si>
  <si>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</si>
  <si>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</si>
  <si>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</si>
  <si>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</si>
  <si>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</si>
  <si>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</si>
  <si>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</si>
  <si>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</si>
  <si>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</si>
  <si>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</si>
  <si>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</si>
  <si>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</si>
  <si>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</si>
  <si>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</si>
  <si>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</si>
  <si>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</si>
  <si>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</si>
  <si>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</si>
  <si>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</si>
  <si>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</si>
  <si>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</si>
  <si>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</si>
  <si>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</si>
  <si>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</si>
  <si>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</si>
  <si>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</si>
  <si>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</si>
  <si>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</si>
  <si>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</si>
  <si>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</si>
  <si>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</si>
  <si>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</si>
  <si>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</si>
  <si>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</si>
  <si>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</si>
  <si>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</si>
  <si>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</si>
  <si>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</si>
  <si>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</si>
  <si>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</si>
  <si>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</si>
  <si>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</si>
  <si>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</si>
  <si>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</si>
  <si>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</si>
  <si>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</si>
  <si>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</si>
  <si>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</si>
  <si>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</si>
  <si>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</si>
  <si>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</si>
  <si>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</si>
  <si>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</si>
  <si>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</si>
  <si>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</si>
  <si>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</si>
  <si>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</si>
  <si>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</si>
  <si>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</si>
  <si>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</si>
  <si>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</si>
  <si>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</si>
  <si>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</si>
  <si>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</si>
  <si>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</si>
  <si>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</si>
  <si>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</si>
  <si>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</si>
  <si>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</si>
  <si>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</si>
  <si>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</si>
  <si>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</si>
  <si>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</si>
  <si>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</si>
  <si>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</si>
  <si>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</si>
  <si>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</si>
  <si>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</si>
  <si>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</si>
  <si>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</si>
  <si>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</si>
  <si>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</si>
  <si>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</si>
  <si>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</si>
  <si>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</si>
  <si>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</si>
  <si>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</si>
  <si>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</si>
  <si>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</si>
  <si>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</si>
  <si>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</si>
  <si>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</si>
  <si>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</si>
  <si>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</si>
  <si>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</si>
  <si>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</si>
  <si>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</si>
  <si>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</si>
  <si>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</si>
  <si>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</si>
  <si>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</si>
  <si>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</si>
  <si>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</si>
  <si>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</si>
  <si>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</si>
  <si>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</si>
  <si>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</si>
  <si>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</si>
  <si>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</si>
  <si>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</si>
  <si>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</si>
  <si>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</si>
  <si>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</si>
  <si>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</si>
  <si>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</si>
  <si>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</si>
  <si>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</si>
  <si>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</si>
  <si>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</si>
  <si>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</si>
  <si>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</si>
  <si>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</si>
  <si>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</si>
  <si>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</si>
  <si>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</si>
  <si>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</si>
  <si>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</si>
  <si>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</si>
  <si>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</si>
  <si>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</si>
  <si>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</si>
  <si>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</si>
  <si>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</si>
  <si>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</si>
  <si>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</si>
  <si>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</si>
  <si>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</si>
  <si>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</si>
  <si>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</si>
  <si>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</si>
  <si>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</si>
  <si>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</si>
  <si>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</si>
  <si>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</si>
  <si>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</si>
  <si>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</si>
  <si>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</si>
  <si>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</si>
  <si>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</si>
  <si>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</si>
  <si>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</si>
  <si>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</si>
  <si>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</si>
  <si>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</si>
  <si>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</si>
  <si>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</si>
  <si>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</si>
  <si>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</si>
  <si>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</si>
  <si>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</si>
  <si>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</si>
  <si>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</si>
  <si>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</si>
  <si>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</si>
  <si>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</si>
  <si>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</si>
  <si>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</si>
  <si>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</si>
  <si>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</si>
  <si>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</si>
  <si>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</si>
  <si>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</si>
  <si>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</si>
  <si>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</si>
  <si>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</si>
  <si>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</si>
  <si>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</si>
  <si>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</si>
  <si>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</si>
  <si>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</si>
  <si>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</si>
  <si>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</si>
  <si>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</si>
  <si>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</si>
  <si>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</si>
  <si>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</si>
  <si>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</si>
  <si>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</si>
  <si>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</si>
  <si>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</si>
  <si>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</si>
  <si>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</si>
  <si>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</si>
  <si>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</si>
  <si>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</si>
  <si>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</si>
  <si>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</si>
  <si>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</si>
  <si>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</si>
  <si>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</si>
  <si>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</si>
  <si>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</si>
  <si>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</si>
  <si>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</si>
  <si>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</si>
  <si>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</si>
  <si>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</si>
  <si>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</si>
  <si>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</si>
  <si>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</si>
  <si>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</si>
  <si>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</si>
  <si>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</si>
  <si>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</si>
  <si>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</si>
  <si>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</si>
  <si>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</si>
  <si>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</si>
  <si>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</si>
  <si>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</si>
  <si>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</si>
  <si>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</si>
  <si>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</si>
  <si>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</si>
  <si>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</si>
  <si>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</si>
  <si>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</si>
  <si>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</si>
  <si>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</si>
  <si>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</si>
  <si>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</si>
  <si>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</si>
  <si>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</si>
  <si>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</si>
  <si>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</si>
  <si>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</si>
  <si>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</si>
  <si>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</si>
  <si>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</si>
  <si>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</si>
  <si>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</si>
  <si>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</si>
  <si>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</si>
  <si>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</si>
  <si>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</si>
  <si>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</si>
  <si>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</si>
  <si>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</si>
  <si>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</si>
  <si>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</si>
  <si>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</si>
  <si>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</si>
  <si>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</si>
  <si>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</si>
  <si>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</si>
  <si>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</si>
  <si>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</si>
  <si>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</si>
  <si>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</si>
  <si>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</si>
  <si>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</si>
  <si>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</si>
  <si>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</si>
  <si>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</si>
  <si>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</si>
  <si>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</si>
  <si>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</si>
  <si>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</si>
  <si>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</si>
  <si>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</si>
  <si>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</si>
  <si>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</si>
  <si>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</si>
  <si>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</si>
  <si>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</si>
  <si>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</si>
  <si>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</si>
  <si>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</si>
  <si>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</si>
  <si>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</si>
  <si>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</si>
  <si>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</si>
  <si>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</si>
  <si>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</si>
  <si>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</si>
  <si>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</si>
  <si>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</si>
  <si>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</si>
  <si>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</si>
  <si>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</si>
  <si>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</si>
  <si>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</si>
  <si>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</si>
  <si>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</si>
  <si>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</si>
  <si>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</si>
  <si>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</si>
  <si>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</si>
  <si>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</si>
  <si>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</si>
  <si>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</si>
  <si>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</si>
  <si>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</si>
  <si>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</si>
  <si>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</si>
  <si>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</si>
  <si>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</si>
  <si>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</si>
  <si>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</si>
  <si>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</si>
  <si>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</si>
  <si>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</si>
  <si>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</si>
  <si>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</si>
  <si>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</si>
  <si>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</si>
  <si>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</si>
  <si>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</si>
  <si>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</si>
  <si>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</si>
  <si>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</si>
  <si>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</si>
  <si>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</si>
  <si>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</si>
  <si>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</si>
  <si>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</si>
  <si>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</si>
  <si>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</si>
  <si>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</si>
  <si>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</si>
  <si>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</si>
  <si>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</si>
  <si>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</si>
  <si>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</si>
  <si>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</si>
  <si>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</si>
  <si>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</si>
  <si>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</si>
  <si>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</si>
  <si>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</si>
  <si>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</si>
  <si>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</si>
  <si>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</si>
  <si>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</si>
  <si>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</si>
  <si>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</si>
  <si>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</si>
  <si>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</si>
  <si>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</si>
  <si>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</si>
  <si>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</si>
  <si>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</si>
  <si>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</si>
  <si>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</si>
  <si>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</si>
  <si>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</si>
  <si>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</si>
  <si>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</si>
  <si>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</si>
  <si>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</si>
  <si>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</si>
  <si>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</si>
  <si>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</si>
  <si>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</si>
  <si>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</si>
  <si>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</si>
  <si>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</si>
  <si>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</si>
  <si>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</si>
  <si>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</si>
  <si>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</si>
  <si>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</si>
  <si>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</si>
  <si>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</si>
  <si>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</si>
  <si>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</si>
  <si>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</si>
  <si>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</si>
  <si>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</si>
  <si>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</si>
  <si>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</si>
  <si>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</si>
  <si>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</si>
  <si>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</si>
  <si>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</si>
  <si>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</si>
  <si>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</si>
  <si>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</si>
  <si>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</si>
  <si>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</si>
  <si>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</si>
  <si>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</si>
  <si>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</si>
  <si>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</si>
  <si>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</si>
  <si>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</si>
  <si>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</si>
  <si>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</si>
  <si>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</si>
  <si>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</si>
  <si>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</si>
  <si>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</si>
  <si>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</si>
  <si>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</si>
  <si>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</si>
  <si>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</si>
  <si>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</si>
  <si>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</si>
  <si>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</si>
  <si>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</si>
  <si>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</si>
  <si>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</si>
  <si>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</si>
  <si>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</si>
  <si>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</si>
  <si>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</si>
  <si>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</si>
  <si>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</si>
  <si>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</si>
  <si>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</si>
  <si>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</si>
  <si>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</si>
  <si>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</si>
  <si>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</si>
  <si>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</si>
  <si>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</si>
  <si>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</si>
  <si>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</si>
  <si>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</si>
  <si>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</si>
  <si>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</si>
  <si>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</si>
  <si>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</si>
  <si>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</si>
  <si>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</si>
  <si>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</si>
  <si>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</si>
  <si>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</si>
  <si>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</si>
  <si>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</si>
  <si>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</si>
  <si>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</si>
  <si>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</si>
  <si>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</si>
  <si>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</si>
  <si>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</si>
  <si>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</si>
  <si>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</si>
  <si>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</si>
  <si>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</si>
  <si>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</si>
  <si>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</si>
  <si>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</si>
  <si>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</si>
  <si>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</si>
  <si>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</si>
  <si>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</si>
  <si>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</si>
  <si>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</si>
  <si>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</si>
  <si>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</si>
  <si>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</si>
  <si>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</si>
  <si>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</si>
  <si>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</si>
  <si>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</si>
  <si>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</si>
  <si>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</si>
  <si>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</si>
  <si>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</si>
  <si>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</si>
  <si>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</si>
  <si>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</si>
  <si>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</si>
  <si>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</si>
  <si>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</si>
  <si>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</si>
  <si>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</si>
  <si>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</si>
  <si>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</si>
  <si>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</si>
  <si>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</si>
  <si>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</si>
  <si>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</si>
  <si>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</si>
  <si>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</si>
  <si>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</si>
  <si>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</si>
  <si>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</si>
  <si>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</si>
  <si>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</si>
  <si>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</si>
  <si>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</si>
  <si>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</si>
  <si>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</si>
  <si>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</si>
  <si>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</si>
  <si>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</si>
  <si>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</si>
  <si>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</si>
  <si>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</si>
  <si>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</si>
  <si>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</si>
  <si>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</si>
  <si>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</si>
  <si>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</si>
  <si>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</si>
  <si>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</si>
  <si>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</si>
  <si>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</si>
  <si>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</si>
  <si>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</si>
  <si>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</si>
  <si>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</si>
  <si>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</si>
  <si>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</si>
  <si>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</si>
  <si>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</si>
  <si>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</si>
  <si>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</si>
  <si>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</si>
  <si>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</si>
  <si>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</si>
  <si>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</si>
  <si>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</si>
  <si>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</si>
  <si>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</si>
  <si>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</si>
  <si>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</si>
  <si>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</si>
  <si>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</si>
  <si>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</si>
  <si>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</si>
  <si>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</si>
  <si>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</si>
  <si>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</si>
  <si>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</si>
  <si>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</si>
  <si>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</si>
  <si>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</si>
  <si>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</si>
  <si>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</si>
  <si>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</si>
  <si>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</si>
  <si>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</si>
  <si>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</si>
  <si>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</si>
  <si>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</si>
  <si>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</si>
  <si>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</si>
  <si>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</si>
  <si>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</si>
  <si>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</si>
  <si>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</si>
  <si>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</si>
  <si>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</si>
  <si>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</si>
  <si>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</si>
  <si>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</si>
  <si>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</si>
  <si>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</si>
  <si>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</si>
  <si>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</si>
  <si>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</si>
  <si>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</si>
  <si>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</si>
  <si>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</si>
  <si>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</si>
  <si>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</si>
  <si>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</si>
  <si>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</si>
  <si>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</si>
  <si>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</si>
  <si>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</si>
  <si>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</si>
  <si>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</si>
  <si>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</si>
  <si>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</si>
  <si>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</si>
  <si>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</si>
  <si>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</si>
  <si>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</si>
  <si>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</si>
  <si>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</si>
  <si>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</si>
  <si>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</si>
  <si>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</si>
  <si>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</si>
  <si>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</si>
  <si>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</si>
  <si>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</si>
  <si>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</si>
  <si>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</si>
  <si>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</si>
  <si>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</si>
  <si>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</si>
  <si>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</si>
  <si>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</si>
  <si>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</si>
  <si>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</si>
  <si>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</si>
  <si>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</si>
  <si>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</si>
  <si>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</si>
  <si>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</si>
  <si>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</si>
  <si>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</si>
  <si>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</si>
  <si>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</si>
  <si>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</si>
  <si>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</si>
  <si>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</si>
  <si>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</si>
  <si>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</si>
  <si>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</si>
  <si>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</si>
  <si>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</si>
  <si>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</si>
  <si>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</si>
  <si>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</si>
  <si>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</si>
  <si>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</si>
  <si>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</si>
  <si>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</si>
  <si>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</si>
  <si>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</si>
  <si>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</si>
  <si>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</si>
  <si>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</si>
  <si>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</si>
  <si>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</si>
  <si>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</si>
  <si>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</si>
  <si>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</si>
  <si>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</si>
  <si>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</si>
  <si>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</si>
  <si>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</si>
  <si>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</si>
  <si>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</si>
  <si>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</si>
  <si>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</si>
  <si>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</si>
  <si>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</si>
  <si>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</si>
  <si>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</si>
  <si>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</si>
  <si>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</si>
  <si>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</si>
  <si>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</si>
  <si>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</si>
  <si>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</si>
  <si>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</si>
  <si>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</si>
  <si>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</si>
  <si>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</si>
  <si>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</si>
  <si>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</si>
  <si>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</si>
  <si>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</si>
  <si>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</si>
  <si>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</si>
  <si>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</si>
  <si>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</si>
  <si>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</si>
  <si>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</si>
  <si>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</si>
  <si>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</si>
  <si>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</si>
  <si>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</si>
  <si>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</si>
  <si>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</si>
  <si>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</si>
  <si>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</si>
  <si>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</si>
  <si>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</si>
  <si>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</si>
  <si>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</si>
  <si>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</si>
  <si>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</si>
  <si>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</si>
  <si>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</si>
  <si>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</si>
  <si>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</si>
  <si>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</si>
  <si>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</si>
  <si>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</si>
  <si>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</si>
  <si>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</si>
  <si>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</si>
  <si>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</si>
  <si>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</si>
  <si>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</si>
  <si>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</si>
  <si>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</si>
  <si>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</si>
  <si>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</si>
  <si>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</si>
  <si>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</si>
  <si>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</si>
  <si>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</si>
  <si>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</si>
  <si>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</si>
  <si>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</si>
  <si>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</si>
  <si>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</si>
  <si>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</si>
  <si>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</si>
  <si>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</si>
  <si>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</si>
  <si>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</si>
  <si>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</si>
  <si>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</si>
  <si>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</si>
  <si>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</si>
  <si>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</si>
  <si>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</si>
  <si>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</si>
  <si>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</si>
  <si>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</si>
  <si>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</si>
  <si>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</si>
  <si>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</si>
  <si>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</si>
  <si>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</si>
  <si>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</si>
  <si>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</si>
  <si>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</si>
  <si>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</si>
  <si>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</si>
  <si>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</si>
  <si>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</si>
  <si>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</si>
  <si>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</si>
  <si>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</si>
  <si>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</si>
  <si>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</si>
  <si>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</si>
  <si>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</si>
  <si>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</si>
  <si>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</si>
  <si>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</si>
  <si>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</si>
  <si>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</si>
  <si>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</si>
  <si>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</si>
  <si>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</si>
  <si>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</si>
  <si>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</si>
  <si>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</si>
  <si>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</si>
  <si>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</si>
  <si>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</si>
  <si>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</si>
  <si>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</si>
  <si>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</si>
  <si>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</si>
  <si>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</si>
  <si>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</si>
  <si>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</si>
  <si>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</si>
  <si>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</si>
  <si>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</si>
  <si>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</si>
  <si>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</si>
  <si>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</si>
  <si>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</si>
  <si>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</si>
  <si>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</si>
  <si>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</si>
  <si>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</si>
  <si>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</si>
  <si>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</si>
  <si>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</si>
  <si>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</si>
  <si>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</si>
  <si>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</si>
  <si>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</si>
  <si>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</si>
  <si>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</si>
  <si>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</si>
  <si>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</si>
  <si>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</si>
  <si>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</si>
  <si>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</si>
  <si>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</si>
  <si>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</si>
  <si>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</si>
  <si>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</si>
  <si>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</si>
  <si>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</si>
  <si>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</si>
  <si>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</si>
  <si>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</si>
  <si>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</si>
  <si>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</si>
  <si>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</si>
  <si>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</si>
  <si>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</si>
  <si>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</si>
  <si>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</si>
  <si>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</si>
  <si>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</si>
  <si>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</si>
  <si>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</si>
  <si>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</si>
  <si>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</si>
  <si>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</si>
  <si>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</si>
  <si>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</si>
  <si>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</si>
  <si>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</si>
  <si>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</si>
  <si>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</si>
  <si>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</si>
  <si>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</si>
  <si>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</si>
  <si>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</si>
  <si>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</si>
  <si>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</si>
  <si>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</si>
  <si>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</si>
  <si>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</si>
  <si>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</si>
  <si>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</si>
  <si>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</si>
  <si>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</si>
  <si>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</si>
  <si>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</si>
  <si>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</si>
  <si>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</si>
  <si>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</si>
  <si>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</si>
  <si>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</si>
  <si>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</si>
  <si>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</si>
  <si>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</si>
  <si>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</si>
  <si>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</si>
  <si>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</si>
  <si>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</si>
  <si>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</si>
  <si>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</si>
  <si>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</si>
  <si>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</si>
  <si>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</si>
  <si>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</si>
  <si>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</si>
  <si>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</si>
  <si>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</si>
  <si>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</si>
  <si>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</si>
  <si>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</si>
  <si>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</si>
  <si>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</si>
  <si>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</si>
  <si>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</si>
  <si>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</si>
  <si>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</si>
  <si>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</si>
  <si>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</si>
  <si>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</si>
  <si>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</si>
  <si>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</si>
  <si>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</si>
  <si>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</si>
  <si>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</si>
  <si>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</si>
  <si>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</si>
  <si>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</si>
  <si>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</si>
  <si>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</si>
  <si>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</si>
  <si>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</si>
  <si>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</si>
  <si>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</si>
  <si>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</si>
  <si>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</si>
  <si>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</si>
  <si>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</si>
  <si>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</si>
  <si>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</si>
  <si>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</si>
  <si>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</si>
  <si>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</si>
  <si>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</si>
  <si>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</si>
  <si>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</si>
  <si>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</si>
  <si>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</si>
  <si>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</si>
  <si>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</si>
  <si>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</si>
  <si>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</si>
  <si>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</si>
  <si>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</si>
  <si>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</si>
  <si>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</si>
  <si>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</si>
  <si>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</si>
  <si>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</si>
  <si>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</si>
  <si>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</si>
  <si>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</si>
  <si>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</si>
  <si>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</si>
  <si>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</si>
  <si>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</si>
  <si>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</si>
  <si>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</si>
  <si>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</si>
  <si>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</si>
  <si>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</si>
  <si>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</si>
  <si>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</si>
  <si>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</si>
  <si>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</si>
  <si>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</si>
  <si>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</si>
  <si>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</si>
  <si>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</si>
  <si>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</si>
  <si>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</si>
  <si>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</si>
  <si>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</si>
  <si>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</si>
  <si>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</si>
  <si>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</si>
  <si>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</si>
  <si>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</si>
  <si>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</si>
  <si>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</si>
  <si>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</si>
  <si>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</si>
  <si>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</si>
  <si>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</si>
  <si>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</si>
  <si>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</si>
  <si>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</si>
  <si>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</si>
  <si>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</si>
  <si>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</si>
  <si>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</si>
  <si>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</si>
  <si>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</si>
  <si>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</si>
  <si>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</si>
  <si>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</si>
  <si>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</si>
  <si>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</si>
  <si>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</si>
  <si>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</si>
  <si>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</si>
  <si>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</si>
  <si>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</si>
  <si>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</si>
  <si>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</si>
  <si>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</si>
  <si>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</si>
  <si>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</si>
  <si>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</si>
  <si>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</si>
  <si>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</si>
  <si>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</si>
  <si>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</si>
  <si>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</si>
  <si>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</si>
  <si>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</si>
  <si>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</si>
  <si>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</si>
  <si>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</si>
  <si>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</si>
  <si>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</si>
  <si>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</si>
  <si>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</si>
  <si>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</si>
  <si>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</si>
  <si>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</si>
  <si>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</si>
  <si>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</si>
  <si>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</si>
  <si>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</si>
  <si>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</si>
  <si>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</si>
  <si>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</si>
  <si>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</si>
  <si>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</si>
  <si>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</si>
  <si>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</si>
  <si>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</si>
  <si>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</si>
  <si>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</si>
  <si>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</si>
  <si>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</si>
  <si>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</si>
  <si>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</si>
  <si>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</si>
  <si>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</si>
  <si>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</si>
  <si>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</si>
  <si>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</si>
  <si>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</si>
  <si>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</si>
  <si>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</si>
  <si>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</si>
  <si>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</si>
  <si>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</si>
  <si>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</si>
  <si>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</si>
  <si>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</si>
  <si>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</si>
  <si>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</si>
  <si>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</si>
  <si>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</si>
  <si>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</si>
  <si>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</si>
  <si>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</si>
  <si>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</si>
  <si>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</si>
  <si>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</si>
  <si>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</si>
  <si>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</si>
  <si>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</si>
  <si>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</si>
  <si>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</si>
  <si>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</si>
  <si>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</si>
  <si>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</si>
  <si>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</si>
  <si>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</si>
  <si>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</si>
  <si>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</si>
  <si>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</si>
  <si>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</si>
  <si>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</si>
  <si>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</si>
  <si>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</si>
  <si>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</si>
  <si>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</si>
  <si>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</si>
  <si>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</si>
  <si>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</si>
  <si>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</si>
  <si>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</si>
  <si>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</si>
  <si>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</si>
  <si>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</si>
  <si>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</si>
  <si>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</si>
  <si>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</si>
  <si>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</si>
  <si>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</si>
  <si>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</si>
  <si>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</si>
  <si>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</si>
  <si>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</si>
  <si>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</si>
  <si>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</si>
  <si>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</si>
  <si>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</si>
  <si>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</si>
  <si>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</si>
  <si>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</si>
  <si>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</si>
  <si>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</si>
  <si>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</si>
  <si>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</si>
  <si>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</si>
  <si>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</si>
  <si>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</si>
  <si>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</si>
  <si>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</si>
  <si>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</si>
  <si>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</si>
  <si>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</si>
  <si>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</si>
  <si>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</si>
  <si>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</si>
  <si>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</si>
  <si>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</si>
  <si>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</si>
  <si>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</si>
  <si>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</si>
  <si>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</si>
  <si>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</si>
  <si>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</si>
  <si>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</si>
  <si>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</si>
  <si>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</si>
  <si>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</si>
  <si>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</si>
  <si>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</si>
  <si>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</si>
  <si>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</si>
  <si>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</si>
  <si>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</si>
  <si>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</si>
  <si>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</si>
  <si>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</si>
  <si>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</si>
  <si>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</si>
  <si>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</si>
  <si>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</si>
  <si>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</si>
  <si>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</si>
  <si>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</si>
  <si>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</si>
  <si>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</si>
  <si>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</si>
  <si>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</si>
  <si>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</si>
  <si>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</si>
  <si>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</si>
  <si>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</si>
  <si>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</si>
  <si>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</si>
  <si>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</si>
  <si>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</si>
  <si>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</si>
  <si>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</si>
  <si>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</si>
  <si>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</si>
  <si>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</si>
  <si>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</si>
  <si>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</si>
  <si>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</si>
  <si>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</si>
  <si>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</si>
  <si>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</si>
  <si>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</si>
  <si>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</si>
  <si>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</si>
  <si>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</si>
  <si>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</si>
  <si>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</si>
  <si>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</si>
  <si>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</si>
  <si>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</si>
  <si>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</si>
  <si>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</si>
  <si>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</si>
  <si>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</si>
  <si>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</si>
  <si>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</si>
  <si>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</si>
  <si>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</si>
  <si>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</si>
  <si>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</si>
  <si>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</si>
  <si>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</si>
  <si>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</si>
  <si>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</si>
  <si>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</si>
  <si>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</si>
  <si>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</si>
  <si>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</si>
  <si>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</si>
  <si>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</si>
  <si>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</si>
  <si>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</si>
  <si>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</si>
  <si>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</si>
  <si>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</si>
  <si>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</si>
  <si>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</si>
  <si>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</si>
  <si>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</si>
  <si>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</si>
  <si>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</si>
  <si>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</si>
  <si>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</si>
  <si>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</si>
  <si>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</si>
  <si>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</si>
  <si>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</si>
  <si>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</si>
  <si>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</si>
  <si>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</si>
  <si>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</si>
  <si>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</si>
  <si>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</si>
  <si>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</si>
  <si>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</si>
  <si>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</si>
  <si>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</si>
  <si>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</si>
  <si>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</si>
  <si>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</si>
  <si>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</si>
  <si>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</si>
  <si>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</si>
  <si>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</si>
  <si>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</si>
  <si>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</si>
  <si>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</si>
  <si>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</si>
  <si>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</si>
  <si>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</si>
  <si>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</si>
  <si>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</si>
  <si>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</si>
  <si>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</si>
  <si>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</si>
  <si>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</si>
  <si>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</si>
  <si>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</si>
  <si>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</si>
  <si>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</si>
  <si>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</si>
  <si>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</si>
  <si>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</si>
  <si>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</si>
  <si>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</si>
  <si>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</si>
  <si>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</si>
  <si>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</si>
  <si>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</si>
  <si>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</si>
  <si>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</si>
  <si>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</si>
  <si>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</si>
  <si>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</si>
  <si>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</si>
  <si>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</si>
  <si>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</si>
  <si>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</si>
  <si>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</si>
  <si>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</si>
  <si>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</si>
  <si>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</si>
  <si>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</si>
  <si>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</si>
  <si>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</si>
  <si>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</si>
  <si>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</si>
  <si>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</si>
  <si>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</si>
  <si>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</si>
  <si>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</si>
  <si>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</si>
  <si>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</si>
  <si>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</si>
  <si>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</si>
  <si>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</si>
  <si>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</si>
  <si>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</si>
  <si>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</si>
  <si>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</si>
  <si>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</si>
  <si>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</si>
  <si>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</si>
  <si>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</si>
  <si>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</si>
  <si>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</si>
  <si>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</si>
  <si>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</si>
  <si>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</si>
  <si>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</si>
  <si>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</si>
  <si>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</si>
  <si>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</si>
  <si>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</si>
  <si>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</si>
  <si>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</si>
  <si>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</si>
  <si>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</si>
  <si>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</si>
  <si>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</si>
  <si>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</si>
  <si>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</si>
  <si>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</si>
  <si>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</si>
  <si>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</si>
  <si>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</si>
  <si>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</si>
  <si>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</si>
  <si>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</si>
  <si>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</si>
  <si>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</si>
  <si>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</si>
  <si>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</si>
  <si>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</si>
  <si>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</si>
  <si>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</si>
  <si>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</si>
  <si>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</si>
  <si>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</si>
  <si>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</si>
  <si>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</si>
  <si>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</si>
  <si>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</si>
  <si>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</si>
  <si>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</si>
  <si>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</si>
  <si>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</si>
  <si>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</si>
  <si>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</si>
  <si>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</si>
  <si>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</si>
  <si>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</si>
  <si>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</si>
  <si>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</si>
  <si>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</si>
  <si>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</si>
  <si>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</si>
  <si>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</si>
  <si>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</si>
  <si>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</si>
  <si>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</si>
  <si>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</si>
  <si>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</si>
  <si>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</si>
  <si>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</si>
  <si>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</si>
  <si>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</si>
  <si>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</si>
  <si>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</si>
  <si>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</si>
  <si>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</si>
  <si>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</si>
  <si>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</si>
  <si>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</si>
  <si>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</si>
  <si>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</si>
  <si>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</si>
  <si>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</si>
  <si>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</si>
  <si>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</si>
  <si>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</si>
  <si>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</si>
  <si>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</si>
  <si>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</si>
  <si>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</si>
  <si>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</si>
  <si>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</si>
  <si>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</si>
  <si>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</si>
  <si>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</si>
  <si>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</si>
  <si>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</si>
  <si>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</si>
  <si>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</si>
  <si>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</si>
  <si>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</si>
  <si>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</si>
  <si>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</si>
  <si>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</si>
  <si>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</si>
  <si>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</si>
  <si>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</si>
  <si>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</si>
  <si>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</si>
  <si>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</si>
  <si>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</si>
  <si>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</si>
  <si>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</si>
  <si>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</si>
  <si>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</si>
  <si>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</si>
  <si>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</si>
  <si>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</si>
  <si>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</si>
  <si>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</si>
  <si>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</si>
  <si>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</si>
  <si>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</si>
  <si>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</si>
  <si>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</si>
  <si>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</si>
  <si>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</si>
  <si>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</si>
  <si>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</si>
  <si>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</si>
  <si>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</si>
  <si>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</si>
  <si>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</si>
  <si>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</si>
  <si>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</si>
  <si>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</si>
  <si>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</si>
  <si>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</si>
  <si>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</si>
  <si>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</si>
  <si>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</si>
  <si>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</si>
  <si>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</si>
  <si>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</si>
  <si>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</si>
  <si>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</si>
  <si>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</si>
  <si>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</si>
  <si>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</si>
  <si>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</si>
  <si>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</si>
  <si>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</si>
  <si>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</si>
  <si>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</si>
  <si>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</si>
  <si>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</si>
  <si>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</si>
  <si>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</si>
  <si>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</si>
  <si>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</si>
  <si>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</si>
  <si>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</si>
  <si>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</si>
  <si>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</si>
  <si>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</si>
  <si>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</si>
  <si>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</si>
  <si>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</si>
  <si>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</si>
  <si>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</si>
  <si>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</si>
  <si>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</si>
  <si>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</si>
  <si>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</si>
  <si>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</si>
  <si>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</si>
  <si>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</si>
  <si>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</si>
  <si>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</si>
  <si>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</si>
  <si>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</si>
  <si>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</si>
  <si>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</si>
  <si>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</si>
  <si>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</si>
  <si>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</si>
  <si>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</si>
  <si>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</si>
  <si>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</si>
  <si>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</si>
  <si>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</si>
  <si>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</si>
  <si>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</si>
  <si>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</si>
  <si>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</si>
  <si>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</si>
  <si>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</si>
  <si>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</si>
  <si>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</si>
  <si>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</si>
  <si>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</si>
  <si>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</si>
  <si>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</si>
  <si>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</si>
  <si>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</si>
  <si>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</si>
  <si>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</si>
  <si>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</si>
  <si>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</si>
  <si>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</si>
  <si>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</si>
  <si>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</si>
  <si>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</si>
  <si>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</si>
  <si>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</si>
  <si>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</si>
  <si>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</si>
  <si>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</si>
  <si>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</si>
  <si>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</si>
  <si>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</si>
  <si>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</si>
  <si>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</si>
  <si>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</si>
  <si>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</si>
  <si>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</si>
  <si>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</si>
  <si>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</si>
  <si>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</si>
  <si>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</si>
  <si>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</si>
  <si>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</si>
  <si>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</si>
  <si>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</si>
  <si>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</si>
  <si>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</si>
  <si>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</si>
  <si>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</si>
  <si>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</si>
  <si>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</si>
  <si>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</si>
  <si>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</si>
  <si>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</si>
  <si>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</si>
  <si>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</si>
  <si>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</si>
  <si>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</si>
  <si>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</si>
  <si>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</si>
  <si>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</si>
  <si>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</si>
  <si>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</si>
  <si>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</si>
  <si>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</si>
  <si>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</si>
  <si>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</si>
  <si>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</si>
  <si>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</si>
  <si>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</si>
  <si>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</si>
  <si>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</si>
  <si>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</si>
  <si>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</si>
  <si>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</si>
  <si>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</si>
  <si>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</si>
  <si>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</si>
  <si>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</si>
  <si>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</si>
  <si>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</si>
  <si>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</si>
  <si>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</si>
  <si>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</si>
  <si>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</si>
  <si>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</si>
  <si>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</si>
  <si>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</si>
  <si>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</si>
  <si>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</si>
  <si>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</si>
  <si>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</si>
  <si>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</si>
  <si>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</si>
  <si>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</si>
  <si>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</si>
  <si>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</si>
  <si>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</si>
  <si>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</si>
  <si>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</si>
  <si>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</si>
  <si>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</si>
  <si>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</si>
  <si>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</si>
  <si>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</si>
  <si>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</si>
  <si>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</si>
  <si>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</si>
  <si>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</si>
  <si>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</si>
  <si>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</si>
  <si>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</si>
  <si>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</si>
  <si>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</si>
  <si>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</si>
  <si>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</si>
  <si>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</si>
  <si>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</si>
  <si>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</si>
  <si>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</si>
  <si>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</si>
  <si>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</si>
  <si>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</si>
  <si>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</si>
  <si>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</si>
  <si>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</si>
  <si>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</si>
  <si>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</si>
  <si>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</si>
  <si>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</si>
  <si>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</si>
  <si>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</si>
  <si>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</si>
  <si>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</si>
  <si>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</si>
  <si>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</si>
  <si>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</si>
  <si>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</si>
  <si>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</si>
  <si>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</si>
  <si>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</si>
  <si>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</si>
  <si>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</si>
  <si>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</si>
  <si>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</si>
  <si>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</si>
  <si>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</si>
  <si>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</si>
  <si>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</si>
  <si>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</si>
  <si>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</si>
  <si>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</si>
  <si>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</si>
  <si>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</si>
  <si>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</si>
  <si>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</si>
  <si>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</si>
  <si>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</si>
  <si>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</si>
  <si>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</si>
  <si>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</si>
  <si>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</si>
  <si>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</si>
  <si>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</si>
  <si>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</si>
  <si>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</si>
  <si>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</si>
  <si>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</si>
  <si>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</si>
  <si>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</si>
  <si>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</si>
  <si>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</si>
  <si>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</si>
  <si>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</si>
  <si>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</si>
  <si>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</si>
  <si>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</si>
  <si>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</si>
  <si>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</si>
  <si>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</si>
  <si>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</si>
  <si>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</si>
  <si>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</si>
  <si>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</si>
  <si>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</si>
  <si>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</si>
  <si>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</si>
  <si>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</si>
  <si>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</si>
  <si>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</si>
  <si>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</si>
  <si>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</si>
  <si>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</si>
  <si>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</si>
  <si>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</si>
  <si>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</si>
  <si>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</si>
  <si>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</si>
  <si>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</si>
  <si>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</si>
  <si>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</si>
  <si>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</si>
  <si>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</si>
  <si>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</si>
  <si>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</si>
  <si>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</si>
  <si>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</si>
  <si>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</si>
  <si>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</si>
  <si>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</si>
  <si>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</si>
  <si>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</si>
  <si>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</si>
  <si>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</si>
  <si>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</si>
  <si>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</si>
  <si>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</si>
  <si>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</si>
  <si>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</si>
  <si>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</si>
  <si>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</si>
  <si>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</si>
  <si>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</si>
  <si>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</si>
  <si>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</si>
  <si>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</si>
  <si>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</si>
  <si>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</si>
  <si>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</si>
  <si>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</si>
  <si>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</si>
  <si>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</si>
  <si>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</si>
  <si>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</si>
  <si>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</si>
  <si>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</si>
  <si>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</si>
  <si>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</si>
  <si>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</si>
  <si>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</si>
  <si>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</si>
  <si>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</si>
  <si>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</si>
  <si>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</si>
  <si>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</si>
  <si>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</si>
  <si>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</si>
  <si>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</si>
  <si>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</si>
  <si>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</si>
  <si>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</si>
  <si>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</si>
  <si>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</si>
  <si>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</si>
  <si>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</si>
  <si>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</si>
  <si>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</si>
  <si>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</si>
  <si>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</si>
  <si>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</si>
  <si>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</si>
  <si>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</si>
  <si>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</si>
  <si>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</si>
  <si>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</si>
  <si>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</si>
  <si>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</si>
  <si>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</si>
  <si>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</si>
  <si>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</si>
  <si>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</si>
  <si>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</si>
  <si>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</si>
  <si>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</si>
  <si>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</si>
  <si>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</si>
  <si>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</si>
  <si>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</si>
  <si>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</si>
  <si>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</si>
  <si>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</si>
  <si>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</si>
  <si>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</si>
  <si>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</si>
  <si>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</si>
  <si>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</si>
  <si>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</si>
  <si>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</si>
  <si>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</si>
  <si>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</si>
  <si>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</si>
  <si>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</si>
  <si>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</si>
  <si>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</si>
  <si>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</si>
  <si>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</si>
  <si>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</si>
  <si>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</si>
  <si>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</si>
  <si>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</si>
  <si>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</si>
  <si>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</si>
  <si>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</si>
  <si>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</si>
  <si>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</si>
  <si>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</si>
  <si>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</si>
  <si>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</si>
  <si>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</si>
  <si>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</si>
  <si>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</si>
  <si>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</si>
  <si>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</si>
  <si>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</si>
  <si>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</si>
  <si>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</si>
  <si>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</si>
  <si>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</si>
  <si>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</si>
  <si>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</si>
  <si>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</si>
  <si>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</si>
  <si>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</si>
  <si>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</si>
  <si>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</si>
  <si>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</si>
  <si>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</si>
  <si>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</si>
  <si>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</si>
  <si>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</si>
  <si>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</si>
  <si>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</si>
  <si>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</si>
  <si>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</si>
  <si>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</si>
  <si>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</si>
  <si>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</si>
  <si>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</si>
  <si>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</si>
  <si>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</si>
  <si>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</si>
  <si>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</si>
  <si>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</si>
  <si>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</si>
  <si>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</si>
  <si>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</si>
  <si>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</si>
  <si>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</si>
  <si>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</si>
  <si>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</si>
  <si>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</si>
  <si>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</si>
  <si>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</si>
  <si>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</si>
  <si>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</si>
  <si>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</si>
  <si>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</si>
  <si>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</si>
  <si>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</si>
  <si>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</si>
  <si>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</si>
  <si>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</si>
  <si>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</si>
  <si>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</si>
  <si>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</si>
  <si>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</si>
  <si>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</si>
  <si>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</si>
  <si>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</si>
  <si>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</si>
  <si>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</si>
  <si>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</si>
  <si>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</si>
  <si>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</si>
  <si>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</si>
  <si>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</si>
  <si>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</si>
  <si>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</si>
  <si>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</si>
  <si>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</si>
  <si>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</si>
  <si>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</si>
  <si>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</si>
  <si>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</si>
  <si>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</si>
  <si>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</si>
  <si>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</si>
  <si>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</si>
  <si>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</si>
  <si>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</si>
  <si>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</si>
  <si>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</si>
  <si>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</si>
  <si>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</si>
  <si>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</si>
  <si>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</si>
  <si>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</si>
  <si>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</si>
  <si>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</si>
  <si>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</si>
  <si>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</si>
  <si>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</si>
  <si>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</si>
  <si>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</si>
  <si>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</si>
  <si>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</si>
  <si>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</si>
  <si>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</si>
  <si>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</si>
  <si>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</si>
  <si>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</si>
  <si>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</si>
  <si>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</si>
  <si>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</si>
  <si>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</si>
  <si>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</si>
  <si>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</si>
  <si>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</si>
  <si>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</si>
  <si>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</si>
  <si>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</si>
  <si>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</si>
  <si>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</si>
  <si>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</si>
  <si>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</si>
  <si>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</si>
  <si>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</si>
  <si>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</si>
  <si>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</si>
  <si>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</si>
  <si>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</si>
  <si>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</si>
  <si>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</si>
  <si>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</si>
  <si>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</si>
  <si>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</si>
  <si>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</si>
  <si>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</si>
  <si>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</si>
  <si>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</si>
  <si>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</si>
  <si>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</si>
  <si>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</si>
  <si>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</si>
  <si>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</si>
  <si>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</si>
  <si>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</si>
  <si>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</si>
  <si>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</si>
  <si>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</si>
  <si>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</si>
  <si>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</si>
  <si>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</si>
  <si>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</si>
  <si>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</si>
  <si>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</si>
  <si>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</si>
  <si>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</si>
  <si>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</si>
  <si>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</si>
  <si>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</si>
  <si>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</si>
  <si>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</si>
  <si>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</si>
  <si>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</si>
  <si>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</si>
  <si>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</si>
  <si>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</si>
  <si>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</si>
  <si>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</si>
  <si>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</si>
  <si>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</si>
  <si>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</si>
  <si>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</si>
  <si>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</si>
  <si>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</si>
  <si>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</si>
  <si>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</si>
  <si>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</si>
  <si>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</si>
  <si>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</si>
  <si>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</si>
  <si>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</si>
  <si>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</si>
  <si>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</si>
  <si>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</si>
  <si>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</si>
  <si>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</si>
  <si>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</si>
  <si>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</si>
  <si>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</si>
  <si>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</si>
  <si>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</si>
  <si>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</si>
  <si>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</si>
  <si>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</si>
  <si>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</si>
  <si>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</si>
  <si>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</si>
  <si>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</si>
  <si>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</si>
  <si>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</si>
  <si>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</si>
  <si>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</si>
  <si>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</si>
  <si>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</si>
  <si>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</si>
  <si>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</si>
  <si>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</si>
  <si>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</si>
  <si>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</si>
  <si>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</si>
  <si>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</si>
  <si>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</si>
  <si>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</si>
  <si>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</si>
  <si>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</si>
  <si>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</si>
  <si>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</si>
  <si>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</si>
  <si>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</si>
  <si>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</si>
  <si>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</si>
  <si>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</si>
  <si>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</si>
  <si>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</si>
  <si>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</si>
  <si>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</si>
  <si>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</si>
  <si>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</si>
  <si>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</si>
  <si>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</si>
  <si>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</si>
  <si>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</si>
  <si>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</si>
  <si>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</si>
  <si>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</si>
  <si>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</si>
  <si>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</si>
  <si>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</si>
  <si>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</si>
  <si>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</si>
  <si>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</si>
  <si>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</si>
  <si>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</si>
  <si>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</si>
  <si>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</si>
  <si>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</si>
  <si>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</si>
  <si>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</si>
  <si>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</si>
  <si>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</si>
  <si>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</si>
  <si>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</si>
  <si>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</si>
  <si>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</si>
  <si>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</si>
  <si>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</si>
  <si>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</si>
  <si>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</si>
  <si>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</si>
  <si>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</si>
  <si>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</si>
  <si>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</si>
  <si>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</si>
  <si>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</si>
  <si>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</si>
  <si>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</si>
  <si>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</si>
  <si>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</si>
  <si>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</si>
  <si>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</si>
  <si>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</si>
  <si>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</si>
  <si>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</si>
  <si>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</si>
  <si>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</si>
  <si>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</si>
  <si>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</si>
  <si>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</si>
  <si>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</si>
  <si>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</si>
  <si>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</si>
  <si>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</si>
  <si>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</si>
  <si>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</si>
  <si>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</si>
  <si>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</si>
  <si>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</si>
  <si>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</si>
  <si>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</si>
  <si>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</si>
  <si>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</si>
  <si>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</si>
  <si>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</si>
  <si>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</si>
  <si>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</si>
  <si>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</si>
  <si>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</si>
  <si>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</si>
  <si>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</si>
  <si>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</si>
  <si>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</si>
  <si>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</si>
  <si>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</si>
  <si>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</si>
  <si>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</si>
  <si>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</si>
  <si>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</si>
  <si>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</si>
  <si>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</si>
  <si>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</si>
  <si>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</si>
  <si>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</si>
  <si>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</si>
  <si>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</si>
  <si>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</si>
  <si>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</si>
  <si>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</si>
  <si>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</si>
  <si>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</si>
  <si>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</si>
  <si>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</si>
  <si>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</si>
  <si>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</si>
  <si>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</si>
  <si>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</si>
  <si>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</si>
  <si>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</si>
  <si>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</si>
  <si>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</si>
  <si>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</si>
  <si>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</si>
  <si>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</si>
  <si>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</si>
  <si>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</si>
  <si>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</si>
  <si>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</si>
  <si>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</si>
  <si>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</si>
  <si>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</si>
  <si>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</si>
  <si>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</si>
  <si>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</si>
  <si>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</si>
  <si>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</si>
  <si>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</si>
  <si>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</si>
  <si>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</si>
  <si>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</si>
  <si>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</si>
  <si>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</si>
  <si>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</si>
  <si>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</si>
  <si>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</si>
  <si>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</si>
  <si>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</si>
  <si>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</si>
  <si>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</si>
  <si>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</si>
  <si>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</si>
  <si>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</si>
  <si>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</si>
  <si>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</si>
  <si>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</si>
  <si>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</si>
  <si>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</si>
  <si>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</si>
  <si>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</si>
  <si>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</si>
  <si>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</si>
  <si>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</si>
  <si>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</si>
  <si>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</si>
  <si>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</si>
  <si>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</si>
  <si>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</si>
  <si>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</si>
  <si>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</si>
  <si>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</si>
  <si>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</si>
  <si>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</si>
  <si>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</si>
  <si>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</si>
  <si>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</si>
  <si>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</si>
  <si>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</si>
  <si>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</si>
  <si>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</si>
  <si>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</si>
  <si>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</si>
  <si>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</si>
  <si>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</si>
  <si>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</si>
  <si>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</si>
  <si>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</si>
  <si>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</si>
  <si>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</si>
  <si>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</si>
  <si>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</si>
  <si>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</si>
  <si>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</si>
  <si>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</si>
  <si>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</si>
  <si>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</si>
  <si>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</si>
  <si>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</si>
  <si>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</si>
  <si>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</si>
  <si>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</si>
  <si>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</si>
  <si>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</si>
  <si>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</si>
  <si>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</si>
  <si>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</si>
  <si>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</si>
  <si>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</si>
  <si>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</si>
  <si>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</si>
  <si>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</si>
  <si>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</si>
  <si>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</si>
  <si>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</si>
  <si>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</si>
  <si>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</si>
  <si>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</si>
  <si>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</si>
  <si>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</si>
  <si>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</si>
  <si>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</si>
  <si>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</si>
  <si>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</si>
  <si>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</si>
  <si>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</si>
  <si>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</si>
  <si>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</si>
  <si>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</si>
  <si>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</si>
  <si>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</si>
  <si>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</si>
  <si>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</si>
  <si>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</si>
  <si>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</si>
  <si>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</si>
  <si>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</si>
  <si>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</si>
  <si>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</si>
  <si>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</si>
  <si>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</si>
  <si>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</si>
  <si>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</si>
  <si>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</si>
  <si>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</si>
  <si>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</si>
  <si>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</si>
  <si>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</si>
  <si>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</si>
  <si>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</si>
  <si>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</si>
  <si>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</si>
  <si>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</si>
  <si>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</si>
  <si>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</si>
  <si>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</si>
  <si>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</si>
  <si>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</si>
  <si>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</si>
  <si>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</si>
  <si>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</si>
  <si>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</si>
  <si>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</si>
  <si>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</si>
  <si>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</si>
  <si>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</si>
  <si>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</si>
  <si>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</si>
  <si>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</si>
  <si>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</si>
  <si>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</si>
  <si>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</si>
  <si>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</si>
  <si>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</si>
  <si>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</si>
  <si>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</si>
  <si>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</si>
  <si>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</si>
  <si>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</si>
  <si>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</si>
  <si>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</si>
  <si>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</si>
  <si>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</si>
  <si>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</si>
  <si>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</si>
  <si>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</si>
  <si>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</si>
  <si>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</si>
  <si>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</si>
  <si>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</si>
  <si>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</si>
  <si>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</si>
  <si>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</si>
  <si>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</si>
  <si>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</si>
  <si>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</si>
  <si>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</si>
  <si>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</si>
  <si>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</si>
  <si>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</si>
  <si>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</si>
  <si>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</si>
  <si>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</si>
  <si>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</si>
  <si>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</si>
  <si>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</si>
  <si>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</si>
  <si>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</si>
  <si>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</si>
  <si>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</si>
  <si>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</si>
  <si>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</si>
  <si>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</si>
  <si>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</si>
  <si>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</si>
  <si>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</si>
  <si>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</si>
  <si>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</si>
  <si>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</si>
  <si>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</si>
  <si>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</si>
  <si>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</si>
  <si>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</si>
  <si>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</si>
  <si>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</si>
  <si>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</si>
  <si>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</si>
  <si>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</si>
  <si>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</si>
  <si>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</si>
  <si>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</si>
  <si>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</si>
  <si>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</si>
  <si>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</si>
  <si>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</si>
  <si>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</si>
  <si>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</si>
  <si>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</si>
  <si>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</si>
  <si>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</si>
  <si>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</si>
  <si>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</si>
  <si>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</si>
  <si>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</si>
  <si>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</si>
  <si>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</si>
  <si>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</si>
  <si>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</si>
  <si>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</si>
  <si>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</si>
  <si>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</si>
  <si>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</si>
  <si>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</si>
  <si>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</si>
  <si>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</si>
  <si>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</si>
  <si>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</si>
  <si>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</si>
  <si>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</si>
  <si>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</si>
  <si>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</si>
  <si>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</si>
  <si>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</si>
  <si>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</si>
  <si>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</si>
  <si>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</si>
  <si>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</si>
  <si>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</si>
  <si>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</si>
  <si>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</si>
  <si>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</si>
  <si>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</si>
  <si>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</si>
  <si>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</si>
  <si>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</si>
  <si>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</si>
  <si>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</si>
  <si>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</si>
  <si>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</si>
  <si>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</si>
  <si>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</si>
  <si>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</si>
  <si>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</si>
  <si>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</si>
  <si>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</si>
  <si>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</si>
  <si>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</si>
  <si>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</si>
  <si>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</si>
  <si>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</si>
  <si>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</si>
  <si>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</si>
  <si>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</si>
  <si>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</si>
  <si>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</si>
  <si>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</si>
  <si>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</si>
  <si>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</si>
  <si>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</si>
  <si>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</si>
  <si>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</si>
  <si>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</si>
  <si>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</si>
  <si>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</si>
  <si>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</si>
  <si>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</si>
  <si>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</si>
  <si>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</si>
  <si>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</si>
  <si>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</si>
  <si>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</si>
  <si>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</si>
  <si>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</si>
  <si>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</si>
  <si>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</si>
  <si>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</si>
  <si>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</si>
  <si>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</si>
  <si>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</si>
  <si>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</si>
  <si>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</si>
  <si>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</si>
  <si>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</si>
  <si>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</si>
  <si>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</si>
  <si>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</si>
  <si>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</si>
  <si>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</si>
  <si>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</si>
  <si>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</si>
  <si>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</si>
  <si>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</si>
  <si>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</si>
  <si>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</si>
  <si>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</si>
  <si>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</si>
  <si>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</si>
  <si>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</si>
  <si>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</si>
  <si>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</si>
  <si>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</si>
  <si>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</si>
  <si>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</si>
  <si>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</si>
  <si>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</si>
  <si>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</si>
  <si>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</si>
  <si>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</si>
  <si>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</si>
  <si>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</si>
  <si>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</si>
  <si>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</si>
  <si>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</si>
  <si>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</si>
  <si>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</si>
  <si>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</si>
  <si>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</si>
  <si>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</si>
  <si>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</si>
  <si>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</si>
  <si>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</si>
  <si>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</si>
  <si>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</si>
  <si>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</si>
  <si>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</si>
  <si>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</si>
  <si>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</si>
  <si>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</si>
  <si>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</si>
  <si>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</si>
  <si>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</si>
  <si>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</si>
  <si>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</si>
  <si>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</si>
  <si>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</si>
  <si>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</si>
  <si>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</si>
  <si>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</si>
  <si>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</si>
  <si>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</si>
  <si>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</si>
  <si>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</si>
  <si>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</si>
  <si>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</si>
  <si>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</si>
  <si>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</si>
  <si>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</si>
  <si>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</si>
  <si>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</si>
  <si>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</si>
  <si>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</si>
  <si>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</si>
  <si>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</si>
  <si>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</si>
  <si>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</si>
  <si>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</si>
  <si>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</si>
  <si>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</si>
  <si>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</si>
  <si>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</si>
  <si>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</si>
  <si>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</si>
  <si>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</si>
  <si>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</si>
  <si>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</si>
  <si>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</si>
  <si>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</si>
  <si>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</si>
  <si>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</si>
  <si>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</si>
  <si>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</si>
  <si>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</si>
  <si>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</si>
  <si>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</si>
  <si>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</si>
  <si>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</si>
  <si>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</si>
  <si>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</si>
  <si>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</si>
  <si>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</si>
  <si>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</si>
  <si>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</si>
  <si>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</si>
  <si>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</si>
  <si>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</si>
  <si>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</si>
  <si>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</si>
  <si>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</si>
  <si>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</si>
  <si>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</si>
  <si>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</si>
  <si>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</si>
  <si>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</si>
  <si>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</si>
  <si>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</si>
  <si>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</si>
  <si>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</si>
  <si>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</si>
  <si>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</si>
  <si>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</si>
  <si>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</si>
  <si>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</si>
  <si>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</si>
  <si>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</si>
  <si>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</si>
  <si>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</si>
  <si>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</si>
  <si>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</si>
  <si>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</si>
  <si>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</si>
  <si>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</si>
  <si>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</si>
  <si>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</si>
  <si>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</si>
  <si>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</si>
  <si>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</si>
  <si>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</si>
  <si>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</si>
  <si>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</si>
  <si>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</si>
  <si>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</si>
  <si>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</si>
  <si>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</si>
  <si>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</si>
  <si>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</si>
  <si>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</si>
  <si>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</si>
  <si>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</si>
  <si>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</si>
  <si>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</si>
  <si>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</si>
  <si>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</si>
  <si>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</si>
  <si>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</si>
  <si>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</si>
  <si>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</si>
  <si>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</si>
  <si>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</si>
  <si>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</si>
  <si>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</si>
  <si>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</si>
  <si>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</si>
  <si>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</si>
  <si>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</si>
  <si>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</si>
  <si>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</si>
  <si>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</si>
  <si>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</si>
  <si>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</si>
  <si>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</si>
  <si>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</si>
  <si>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</si>
  <si>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</si>
  <si>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</si>
  <si>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</si>
  <si>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</si>
  <si>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</si>
  <si>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</si>
  <si>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</si>
  <si>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</si>
  <si>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</si>
  <si>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</si>
  <si>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</si>
  <si>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</si>
  <si>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</si>
  <si>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</si>
  <si>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</si>
  <si>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</si>
  <si>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</si>
  <si>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</si>
  <si>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</si>
  <si>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</si>
  <si>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</si>
  <si>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</si>
  <si>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</si>
  <si>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</si>
  <si>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</si>
  <si>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</si>
  <si>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</si>
  <si>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</si>
  <si>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</si>
  <si>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</si>
  <si>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</si>
  <si>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</si>
  <si>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</si>
  <si>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</si>
  <si>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</si>
  <si>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</si>
  <si>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</si>
  <si>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</si>
  <si>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</si>
  <si>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</si>
  <si>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</si>
  <si>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</si>
  <si>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</si>
  <si>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</si>
  <si>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</si>
  <si>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</si>
  <si>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</si>
  <si>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</si>
  <si>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</si>
  <si>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</si>
  <si>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</si>
  <si>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</si>
  <si>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</si>
  <si>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</si>
  <si>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</si>
  <si>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</si>
  <si>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</si>
  <si>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</si>
  <si>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</si>
  <si>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</si>
  <si>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</si>
  <si>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</si>
  <si>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</si>
  <si>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</si>
  <si>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</si>
  <si>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</si>
  <si>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</si>
  <si>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</si>
  <si>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</si>
  <si>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</si>
  <si>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</si>
  <si>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</si>
  <si>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</si>
  <si>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</si>
  <si>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</si>
  <si>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</si>
  <si>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</si>
  <si>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</si>
  <si>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</si>
  <si>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</si>
  <si>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</si>
  <si>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</si>
  <si>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</si>
  <si>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</si>
  <si>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</si>
  <si>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</si>
  <si>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</si>
  <si>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</si>
  <si>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</si>
  <si>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</si>
  <si>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</si>
  <si>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</si>
  <si>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</si>
  <si>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</si>
  <si>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</si>
  <si>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</si>
  <si>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</si>
  <si>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</si>
  <si>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</si>
  <si>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</si>
  <si>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</si>
  <si>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</si>
  <si>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</si>
  <si>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</si>
  <si>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</si>
  <si>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</si>
  <si>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</si>
  <si>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</si>
  <si>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</si>
  <si>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</si>
  <si>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</si>
  <si>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</si>
  <si>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</si>
  <si>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</si>
  <si>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</si>
  <si>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</si>
  <si>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</si>
  <si>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</si>
  <si>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</si>
  <si>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</si>
  <si>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</si>
  <si>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</si>
  <si>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</si>
  <si>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</si>
  <si>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</si>
  <si>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</si>
  <si>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</si>
  <si>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</si>
  <si>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</si>
  <si>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</si>
  <si>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</si>
  <si>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</si>
  <si>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</si>
  <si>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</si>
  <si>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</si>
  <si>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</si>
  <si>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</si>
  <si>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</si>
  <si>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</si>
  <si>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</si>
  <si>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</si>
  <si>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</si>
  <si>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</si>
  <si>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</si>
  <si>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</si>
  <si>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</si>
  <si>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</si>
  <si>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</si>
  <si>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</si>
  <si>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</si>
  <si>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</si>
  <si>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</si>
  <si>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</si>
  <si>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</si>
  <si>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</si>
  <si>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</si>
  <si>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</si>
  <si>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</si>
  <si>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</si>
  <si>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</si>
  <si>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</si>
  <si>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</si>
  <si>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</si>
  <si>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</si>
  <si>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</si>
  <si>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</si>
  <si>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</si>
  <si>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</si>
  <si>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</si>
  <si>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</si>
  <si>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</si>
  <si>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</si>
  <si>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</si>
  <si>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</si>
  <si>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</si>
  <si>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</si>
  <si>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</si>
  <si>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</si>
  <si>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</si>
  <si>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</si>
  <si>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</si>
  <si>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</si>
  <si>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</si>
  <si>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</si>
  <si>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</si>
  <si>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</si>
  <si>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</si>
  <si>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</si>
  <si>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</si>
  <si>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</si>
  <si>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</si>
  <si>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</si>
  <si>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</si>
  <si>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</si>
  <si>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</si>
  <si>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</si>
  <si>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</si>
  <si>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</si>
  <si>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</si>
  <si>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</si>
  <si>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</si>
  <si>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</si>
  <si>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</si>
  <si>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</si>
  <si>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</si>
  <si>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</si>
  <si>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</si>
  <si>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</si>
  <si>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</si>
  <si>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</si>
  <si>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</si>
  <si>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</si>
  <si>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</si>
  <si>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</si>
  <si>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</si>
  <si>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</si>
  <si>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</si>
  <si>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</si>
  <si>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</si>
  <si>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</si>
  <si>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</si>
  <si>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</si>
  <si>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</si>
  <si>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</si>
  <si>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</si>
  <si>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</si>
  <si>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</si>
  <si>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</si>
  <si>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</si>
  <si>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</si>
  <si>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</si>
  <si>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</si>
  <si>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</si>
  <si>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</si>
  <si>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</si>
  <si>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</si>
  <si>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</si>
  <si>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</si>
  <si>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</si>
  <si>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</si>
  <si>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</si>
  <si>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</si>
  <si>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</si>
  <si>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</si>
  <si>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</si>
  <si>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</si>
  <si>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</si>
  <si>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</si>
  <si>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</si>
  <si>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</si>
  <si>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</si>
  <si>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</si>
  <si>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</si>
  <si>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</si>
  <si>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</si>
  <si>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</si>
  <si>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</si>
  <si>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</si>
  <si>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</si>
  <si>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</si>
  <si>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</si>
  <si>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</si>
  <si>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</si>
  <si>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</si>
  <si>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</si>
  <si>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</si>
  <si>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</si>
  <si>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</si>
  <si>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</si>
  <si>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</si>
  <si>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</si>
  <si>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</si>
  <si>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</si>
  <si>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</si>
  <si>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</si>
  <si>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</si>
  <si>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</si>
  <si>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</si>
  <si>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</si>
  <si>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</si>
  <si>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</si>
  <si>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</si>
  <si>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</si>
  <si>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</si>
  <si>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</si>
  <si>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</si>
  <si>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</si>
  <si>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</si>
  <si>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</si>
  <si>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</si>
  <si>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</si>
  <si>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</si>
  <si>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</si>
  <si>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</si>
  <si>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</si>
  <si>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</si>
  <si>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</si>
  <si>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</si>
  <si>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</si>
  <si>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</si>
  <si>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</si>
  <si>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</si>
  <si>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</si>
  <si>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</si>
  <si>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</si>
  <si>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</si>
  <si>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</si>
  <si>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</si>
  <si>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</si>
  <si>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</si>
  <si>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</si>
  <si>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</si>
  <si>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</si>
  <si>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</si>
  <si>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</si>
  <si>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</si>
  <si>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</si>
  <si>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</si>
  <si>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</si>
  <si>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</si>
  <si>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</si>
  <si>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</si>
  <si>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</si>
  <si>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</si>
  <si>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</si>
  <si>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</si>
  <si>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</si>
  <si>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</si>
  <si>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</si>
  <si>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</si>
  <si>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</si>
  <si>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</si>
  <si>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</si>
  <si>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</si>
  <si>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</si>
  <si>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</si>
  <si>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</si>
  <si>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</si>
  <si>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</si>
  <si>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</si>
  <si>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</si>
  <si>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</si>
  <si>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</si>
  <si>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</si>
  <si>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</si>
  <si>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</si>
  <si>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</si>
  <si>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</si>
  <si>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</si>
  <si>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</si>
  <si>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</si>
  <si>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</si>
  <si>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</si>
  <si>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</si>
  <si>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</si>
  <si>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</si>
  <si>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</si>
  <si>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</si>
  <si>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</si>
  <si>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</si>
  <si>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</si>
  <si>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</si>
  <si>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</si>
  <si>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</si>
  <si>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</si>
  <si>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</si>
  <si>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</si>
  <si>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</si>
  <si>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</si>
  <si>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</si>
  <si>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</si>
  <si>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</si>
  <si>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</si>
  <si>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</si>
  <si>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</si>
  <si>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</si>
  <si>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</si>
  <si>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</si>
  <si>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</si>
  <si>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</si>
  <si>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</si>
  <si>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</si>
  <si>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</si>
  <si>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</si>
  <si>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</si>
  <si>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</si>
  <si>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</si>
  <si>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</si>
  <si>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</si>
  <si>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</si>
  <si>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</si>
  <si>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</si>
  <si>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</si>
  <si>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</si>
  <si>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</si>
  <si>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</si>
  <si>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</si>
  <si>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</si>
  <si>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</si>
  <si>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</si>
  <si>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</si>
  <si>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</si>
  <si>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</si>
  <si>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</si>
  <si>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</si>
  <si>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</si>
  <si>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</si>
  <si>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</si>
  <si>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</si>
  <si>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</si>
  <si>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</si>
  <si>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</si>
  <si>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</si>
  <si>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</si>
  <si>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</si>
  <si>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</si>
  <si>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</si>
  <si>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</si>
  <si>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</si>
  <si>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</si>
  <si>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</si>
  <si>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</si>
  <si>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</si>
  <si>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</si>
  <si>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</si>
  <si>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</si>
  <si>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</si>
  <si>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</si>
  <si>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</si>
  <si>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</si>
  <si>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</si>
  <si>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</si>
  <si>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</si>
  <si>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</si>
  <si>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</si>
  <si>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</si>
  <si>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</si>
  <si>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</si>
  <si>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</si>
  <si>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</si>
  <si>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</si>
  <si>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</si>
  <si>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</si>
  <si>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</si>
  <si>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</si>
  <si>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</si>
  <si>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</si>
  <si>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</si>
  <si>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</si>
  <si>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</si>
  <si>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</si>
  <si>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</si>
  <si>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</si>
  <si>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</si>
  <si>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</si>
  <si>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</si>
  <si>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</si>
  <si>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</si>
  <si>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</si>
  <si>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</si>
  <si>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</si>
  <si>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</si>
  <si>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</si>
  <si>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</si>
  <si>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</si>
  <si>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</si>
  <si>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</si>
  <si>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</si>
  <si>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</si>
  <si>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</si>
  <si>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</si>
  <si>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</si>
  <si>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</si>
  <si>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</si>
  <si>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</si>
  <si>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</si>
  <si>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</si>
  <si>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</si>
  <si>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</si>
  <si>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</si>
  <si>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</si>
  <si>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</si>
  <si>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</si>
  <si>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</si>
  <si>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</si>
  <si>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</si>
  <si>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</si>
  <si>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</si>
  <si>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</si>
  <si>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</si>
  <si>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</si>
  <si>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</si>
  <si>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</si>
  <si>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</si>
  <si>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</si>
  <si>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</si>
  <si>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</si>
  <si>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</si>
  <si>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</si>
  <si>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</si>
  <si>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</si>
  <si>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</si>
  <si>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</si>
  <si>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</si>
  <si>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</si>
  <si>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</si>
  <si>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</si>
  <si>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</si>
  <si>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</si>
  <si>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</si>
  <si>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</si>
  <si>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</si>
  <si>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</si>
  <si>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</si>
  <si>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</si>
  <si>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</si>
  <si>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</si>
  <si>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</si>
  <si>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</si>
  <si>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</si>
  <si>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</si>
  <si>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</si>
  <si>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</si>
  <si>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</si>
  <si>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</si>
  <si>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</si>
  <si>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</si>
  <si>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</si>
  <si>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</si>
  <si>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</si>
  <si>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</si>
  <si>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</si>
  <si>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</si>
  <si>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</si>
  <si>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</si>
  <si>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</si>
  <si>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</si>
  <si>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</si>
  <si>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</si>
  <si>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</si>
  <si>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</si>
  <si>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</si>
  <si>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</si>
  <si>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</si>
  <si>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</si>
  <si>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</si>
  <si>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</si>
  <si>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</si>
  <si>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</si>
  <si>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</si>
  <si>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</si>
  <si>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</si>
  <si>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</si>
  <si>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</si>
  <si>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</si>
  <si>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</si>
  <si>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</si>
  <si>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</si>
  <si>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</si>
  <si>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</si>
  <si>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</si>
  <si>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</si>
  <si>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</si>
  <si>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</si>
  <si>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</si>
  <si>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</si>
  <si>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</si>
  <si>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</si>
  <si>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</si>
  <si>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</si>
  <si>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</si>
  <si>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</si>
  <si>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</si>
  <si>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</si>
  <si>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</si>
  <si>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</si>
  <si>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</si>
  <si>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</si>
  <si>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</si>
  <si>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</si>
  <si>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</si>
  <si>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</si>
  <si>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</si>
  <si>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</si>
  <si>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</si>
  <si>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</si>
  <si>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</si>
  <si>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</si>
  <si>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</si>
  <si>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</si>
  <si>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</si>
  <si>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</si>
  <si>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</si>
  <si>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</si>
  <si>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</si>
  <si>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</si>
  <si>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</si>
  <si>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</si>
  <si>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</si>
  <si>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</si>
  <si>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</si>
  <si>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</si>
  <si>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</si>
  <si>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</si>
  <si>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</si>
  <si>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</si>
  <si>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</si>
  <si>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</si>
  <si>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</si>
  <si>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</si>
  <si>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</si>
  <si>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</si>
  <si>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</si>
  <si>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</si>
  <si>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</si>
  <si>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</si>
  <si>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</si>
  <si>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</si>
  <si>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</si>
  <si>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</si>
  <si>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</si>
  <si>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</si>
  <si>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</si>
  <si>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</si>
  <si>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</si>
  <si>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</si>
  <si>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</si>
  <si>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</si>
  <si>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</si>
  <si>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</si>
  <si>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</si>
  <si>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</si>
  <si>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</si>
  <si>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</si>
  <si>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</si>
  <si>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</si>
  <si>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</si>
  <si>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</si>
  <si>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</si>
  <si>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</si>
  <si>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</si>
  <si>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</si>
  <si>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</si>
  <si>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</si>
  <si>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</si>
  <si>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</si>
  <si>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</si>
  <si>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</si>
  <si>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</si>
  <si>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</si>
  <si>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</si>
  <si>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</si>
  <si>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</si>
  <si>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</si>
  <si>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</si>
  <si>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</si>
  <si>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</si>
  <si>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</si>
  <si>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</si>
  <si>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</si>
  <si>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</si>
  <si>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</si>
  <si>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</si>
  <si>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</si>
  <si>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</si>
  <si>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</si>
  <si>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</si>
  <si>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</si>
  <si>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</si>
  <si>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</si>
  <si>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</si>
  <si>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</si>
  <si>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</si>
  <si>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</si>
  <si>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</si>
  <si>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</si>
  <si>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</si>
  <si>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</si>
  <si>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</si>
  <si>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</si>
  <si>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</si>
  <si>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</si>
  <si>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</si>
  <si>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</si>
  <si>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</si>
  <si>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</si>
  <si>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</si>
  <si>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</si>
  <si>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</si>
  <si>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</si>
  <si>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</si>
  <si>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</si>
  <si>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</si>
  <si>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</si>
  <si>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</si>
  <si>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</si>
  <si>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</si>
  <si>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</si>
  <si>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</si>
  <si>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</si>
  <si>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</si>
  <si>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</si>
  <si>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</si>
  <si>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</si>
  <si>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</si>
  <si>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</si>
  <si>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</si>
  <si>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</si>
  <si>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</si>
  <si>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</si>
  <si>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</si>
  <si>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</si>
  <si>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</si>
  <si>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</si>
  <si>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</si>
  <si>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</si>
  <si>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</si>
  <si>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</si>
  <si>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</si>
  <si>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</si>
  <si>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</si>
  <si>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</si>
  <si>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</si>
  <si>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</si>
  <si>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</si>
  <si>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</si>
  <si>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</si>
  <si>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</si>
  <si>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</si>
  <si>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</si>
  <si>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</si>
  <si>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</si>
  <si>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</si>
  <si>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</si>
  <si>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</si>
  <si>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</si>
  <si>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</si>
  <si>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</si>
  <si>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</si>
  <si>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</si>
  <si>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</si>
  <si>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</si>
  <si>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</si>
  <si>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</si>
  <si>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</si>
  <si>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</si>
  <si>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</si>
  <si>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</si>
  <si>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</si>
  <si>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</si>
  <si>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</si>
  <si>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</si>
  <si>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</si>
  <si>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</si>
  <si>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</si>
  <si>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</si>
  <si>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</si>
  <si>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</si>
  <si>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</si>
  <si>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</si>
  <si>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</si>
  <si>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</si>
  <si>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</si>
  <si>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</si>
  <si>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</si>
  <si>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</si>
  <si>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</si>
  <si>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</si>
  <si>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</si>
  <si>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</si>
  <si>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</si>
  <si>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</si>
  <si>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</si>
  <si>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</si>
  <si>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</si>
  <si>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</si>
  <si>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</si>
  <si>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</si>
  <si>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</si>
  <si>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</si>
  <si>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</si>
  <si>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</si>
  <si>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</si>
  <si>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</si>
  <si>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</si>
  <si>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</si>
  <si>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</si>
  <si>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</si>
  <si>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</si>
  <si>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</si>
  <si>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</si>
  <si>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</si>
  <si>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</si>
  <si>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</si>
  <si>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</si>
  <si>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</si>
  <si>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</si>
  <si>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</si>
  <si>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</si>
  <si>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</si>
  <si>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</si>
  <si>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</si>
  <si>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</si>
  <si>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</si>
  <si>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</si>
  <si>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</si>
  <si>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</si>
  <si>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</si>
  <si>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</si>
  <si>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</si>
  <si>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</si>
  <si>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</si>
  <si>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</si>
  <si>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</si>
  <si>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</si>
  <si>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</si>
  <si>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</si>
  <si>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</si>
  <si>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</si>
  <si>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</si>
  <si>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</si>
  <si>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</si>
  <si>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</si>
  <si>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</si>
  <si>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</si>
  <si>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</si>
  <si>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</si>
  <si>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</si>
  <si>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</si>
  <si>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</si>
  <si>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</si>
  <si>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</si>
  <si>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</si>
  <si>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</si>
  <si>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</si>
  <si>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</si>
  <si>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</si>
  <si>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</si>
  <si>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</si>
  <si>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</si>
  <si>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</si>
  <si>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</si>
  <si>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</si>
  <si>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</si>
  <si>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</si>
  <si>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</si>
  <si>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</si>
  <si>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</si>
  <si>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</si>
  <si>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</si>
  <si>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</si>
  <si>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</si>
  <si>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</si>
  <si>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</si>
  <si>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</si>
  <si>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</si>
  <si>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</si>
  <si>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</si>
  <si>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</si>
  <si>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</si>
  <si>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</si>
  <si>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</si>
  <si>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</si>
  <si>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</si>
  <si>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</si>
  <si>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</si>
  <si>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</si>
  <si>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</si>
  <si>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</si>
  <si>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</si>
  <si>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</si>
  <si>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</si>
  <si>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</si>
  <si>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</si>
  <si>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</si>
  <si>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</si>
  <si>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</si>
  <si>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</si>
  <si>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</si>
  <si>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</si>
  <si>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</si>
  <si>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</si>
  <si>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</si>
  <si>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</si>
  <si>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</si>
  <si>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</si>
  <si>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</si>
  <si>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</si>
  <si>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</si>
  <si>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</si>
  <si>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</si>
  <si>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</si>
  <si>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</si>
  <si>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</si>
  <si>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</si>
  <si>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</si>
  <si>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</si>
  <si>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</si>
  <si>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</si>
  <si>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</si>
  <si>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</si>
  <si>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</si>
  <si>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</si>
  <si>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</si>
  <si>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</si>
  <si>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</si>
  <si>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</si>
  <si>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</si>
  <si>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</si>
  <si>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</si>
  <si>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</si>
  <si>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</si>
  <si>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</si>
  <si>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</si>
  <si>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</si>
  <si>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</si>
  <si>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</si>
  <si>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</si>
  <si>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</si>
  <si>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</si>
  <si>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</si>
  <si>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</si>
  <si>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</si>
  <si>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</si>
  <si>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</si>
  <si>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</si>
  <si>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</si>
  <si>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</si>
  <si>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</si>
  <si>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</si>
  <si>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</si>
  <si>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</si>
  <si>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</si>
  <si>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</si>
  <si>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</si>
  <si>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</si>
  <si>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</si>
  <si>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</si>
  <si>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</si>
  <si>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</si>
  <si>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</si>
  <si>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</si>
  <si>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</si>
  <si>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</si>
  <si>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</si>
  <si>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</si>
  <si>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</si>
  <si>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</si>
  <si>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</si>
  <si>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</si>
  <si>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</si>
  <si>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</si>
  <si>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</si>
  <si>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</si>
  <si>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</si>
  <si>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</si>
  <si>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</si>
  <si>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</si>
  <si>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</si>
  <si>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</si>
  <si>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</si>
  <si>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</si>
  <si>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</si>
  <si>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</si>
  <si>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</si>
  <si>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</si>
  <si>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</si>
  <si>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</si>
  <si>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</si>
  <si>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</si>
  <si>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</si>
  <si>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</si>
  <si>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</si>
  <si>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</si>
  <si>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</si>
  <si>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</si>
  <si>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</si>
  <si>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</si>
  <si>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</si>
  <si>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</si>
  <si>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</si>
  <si>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</si>
  <si>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</si>
  <si>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</si>
  <si>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</si>
  <si>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</si>
  <si>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</si>
  <si>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</si>
  <si>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</si>
  <si>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</si>
  <si>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</si>
  <si>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</si>
  <si>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</si>
  <si>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</si>
  <si>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</si>
  <si>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</si>
  <si>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</si>
  <si>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</si>
  <si>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</si>
  <si>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</si>
  <si>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</si>
  <si>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</si>
  <si>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</si>
  <si>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</si>
  <si>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</si>
  <si>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</si>
  <si>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</si>
  <si>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</si>
  <si>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</si>
  <si>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</si>
  <si>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</si>
  <si>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</si>
  <si>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</si>
  <si>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</si>
  <si>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</si>
  <si>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</si>
  <si>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</si>
  <si>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</si>
  <si>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</si>
  <si>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</si>
  <si>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</si>
  <si>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</si>
  <si>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</si>
  <si>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</si>
  <si>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</si>
  <si>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</si>
  <si>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</si>
  <si>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</si>
  <si>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</si>
  <si>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</si>
  <si>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</si>
  <si>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</si>
  <si>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</si>
  <si>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</si>
  <si>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</si>
  <si>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</si>
  <si>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</si>
  <si>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</si>
  <si>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</si>
  <si>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</si>
  <si>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</si>
  <si>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</si>
  <si>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</si>
  <si>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</si>
  <si>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</si>
  <si>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</si>
  <si>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</si>
  <si>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</si>
  <si>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</si>
  <si>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</si>
  <si>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</si>
  <si>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</si>
  <si>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</si>
  <si>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</si>
  <si>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</si>
  <si>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</si>
  <si>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</si>
  <si>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</si>
  <si>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</si>
  <si>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</si>
  <si>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</si>
  <si>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</si>
  <si>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</si>
  <si>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</si>
  <si>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</si>
  <si>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</si>
  <si>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</si>
  <si>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</si>
  <si>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</si>
  <si>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</si>
  <si>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</si>
  <si>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</si>
  <si>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</si>
  <si>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</si>
  <si>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</si>
  <si>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</si>
  <si>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</si>
  <si>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</si>
  <si>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</si>
  <si>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</si>
  <si>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</si>
  <si>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</si>
  <si>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</si>
  <si>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</si>
  <si>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</si>
  <si>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</si>
  <si>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</si>
  <si>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</si>
  <si>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</si>
  <si>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</si>
  <si>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</si>
  <si>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</si>
  <si>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</si>
  <si>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</si>
  <si>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</si>
  <si>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</si>
  <si>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</si>
  <si>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</si>
  <si>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</si>
  <si>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</si>
  <si>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</si>
  <si>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</si>
  <si>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</si>
  <si>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</si>
  <si>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</si>
  <si>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</si>
  <si>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</si>
  <si>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</si>
  <si>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</si>
  <si>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</si>
  <si>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</si>
  <si>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</si>
  <si>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</si>
  <si>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</si>
  <si>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</si>
  <si>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</si>
  <si>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</si>
  <si>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</si>
  <si>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</si>
  <si>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</si>
  <si>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</si>
  <si>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</si>
  <si>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</si>
  <si>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</si>
  <si>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</si>
  <si>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</si>
  <si>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</si>
  <si>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</si>
  <si>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</si>
  <si>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</si>
  <si>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</si>
  <si>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</si>
  <si>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</si>
  <si>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</si>
  <si>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</si>
  <si>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</si>
  <si>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</si>
  <si>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</si>
  <si>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</si>
  <si>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</si>
  <si>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</si>
  <si>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</si>
  <si>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</si>
  <si>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</si>
  <si>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</si>
  <si>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</si>
  <si>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</si>
  <si>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</si>
  <si>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</si>
  <si>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</si>
  <si>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</si>
  <si>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</si>
  <si>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</si>
  <si>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</si>
  <si>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</si>
  <si>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</si>
  <si>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</si>
  <si>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</si>
  <si>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</si>
  <si>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</si>
  <si>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</si>
  <si>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</si>
  <si>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</si>
  <si>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</si>
  <si>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</si>
  <si>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</si>
  <si>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</si>
  <si>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</si>
  <si>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</si>
  <si>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</si>
  <si>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</si>
  <si>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</si>
  <si>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</si>
  <si>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</si>
  <si>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</si>
  <si>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</si>
  <si>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</si>
  <si>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</si>
  <si>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</si>
  <si>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</si>
  <si>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</si>
  <si>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</si>
  <si>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</si>
  <si>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</si>
  <si>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</si>
  <si>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</si>
  <si>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</si>
  <si>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</si>
  <si>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</si>
  <si>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</si>
  <si>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</si>
  <si>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</si>
  <si>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</si>
  <si>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</si>
  <si>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</si>
  <si>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</si>
  <si>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</si>
  <si>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</si>
  <si>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</si>
  <si>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</si>
  <si>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</si>
  <si>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</si>
  <si>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</si>
  <si>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</si>
  <si>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</si>
  <si>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</si>
  <si>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</si>
  <si>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</si>
  <si>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</si>
  <si>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</si>
  <si>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</si>
  <si>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</si>
  <si>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</si>
  <si>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</si>
  <si>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</si>
  <si>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</si>
  <si>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</si>
  <si>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</si>
  <si>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</si>
  <si>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</si>
  <si>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</si>
  <si>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</si>
  <si>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</si>
  <si>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</si>
  <si>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</si>
  <si>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</si>
  <si>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</si>
  <si>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</si>
  <si>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</si>
  <si>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</si>
  <si>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</si>
  <si>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</si>
  <si>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</si>
  <si>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</si>
  <si>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</si>
  <si>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</si>
  <si>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</si>
  <si>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</si>
  <si>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</si>
  <si>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</si>
  <si>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</si>
  <si>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</si>
  <si>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</si>
  <si>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</si>
  <si>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</si>
  <si>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</si>
  <si>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</si>
  <si>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</si>
  <si>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</si>
  <si>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</si>
  <si>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</si>
  <si>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</si>
  <si>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</si>
  <si>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</si>
  <si>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</si>
  <si>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</si>
  <si>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</si>
  <si>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</si>
  <si>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</si>
  <si>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</si>
  <si>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</si>
  <si>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</si>
  <si>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</si>
  <si>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</si>
  <si>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</si>
  <si>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</si>
  <si>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</si>
  <si>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</si>
  <si>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</si>
  <si>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</si>
  <si>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</si>
  <si>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</si>
  <si>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</si>
  <si>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</si>
  <si>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</si>
  <si>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</si>
  <si>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</si>
  <si>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</si>
  <si>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</si>
  <si>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</si>
  <si>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</si>
  <si>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</si>
  <si>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</si>
  <si>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</si>
  <si>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</si>
  <si>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</si>
  <si>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</si>
  <si>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</si>
  <si>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</si>
  <si>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</si>
  <si>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</si>
  <si>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</si>
  <si>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</si>
  <si>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</si>
  <si>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</si>
  <si>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</si>
  <si>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</si>
  <si>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</si>
  <si>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</si>
  <si>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</si>
  <si>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</si>
  <si>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</si>
  <si>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</si>
  <si>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</si>
  <si>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</si>
  <si>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</si>
  <si>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</si>
  <si>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</si>
  <si>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</si>
  <si>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</si>
  <si>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</si>
  <si>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</si>
  <si>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</si>
  <si>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</si>
  <si>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</si>
  <si>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</si>
  <si>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</si>
  <si>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</si>
  <si>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</si>
  <si>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</si>
  <si>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</si>
  <si>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</si>
  <si>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</si>
  <si>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</si>
  <si>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</si>
  <si>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</si>
  <si>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</si>
  <si>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</si>
  <si>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</si>
  <si>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</si>
  <si>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</si>
  <si>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</si>
  <si>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</si>
  <si>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</si>
  <si>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</si>
  <si>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</si>
  <si>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</si>
  <si>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</si>
  <si>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</si>
  <si>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</si>
  <si>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</si>
  <si>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</si>
  <si>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</si>
  <si>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</si>
  <si>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</si>
  <si>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</si>
  <si>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</si>
  <si>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</si>
  <si>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</si>
  <si>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</si>
  <si>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</si>
  <si>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</si>
  <si>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</si>
  <si>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</si>
  <si>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</si>
  <si>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</si>
  <si>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</si>
  <si>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</si>
  <si>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</si>
  <si>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</si>
  <si>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</si>
  <si>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</si>
  <si>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</si>
  <si>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</si>
  <si>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</si>
  <si>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</si>
  <si>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</si>
  <si>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</si>
  <si>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</si>
  <si>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</si>
  <si>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</si>
  <si>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</si>
  <si>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</si>
  <si>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</si>
  <si>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</si>
  <si>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</si>
  <si>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</si>
  <si>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</si>
  <si>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</si>
  <si>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</si>
  <si>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</si>
  <si>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</si>
  <si>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</si>
  <si>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</si>
  <si>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</si>
  <si>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</si>
  <si>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</si>
  <si>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</si>
  <si>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</si>
  <si>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</si>
  <si>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</si>
  <si>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</si>
  <si>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</si>
  <si>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</si>
  <si>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</si>
  <si>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</si>
  <si>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</si>
  <si>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</si>
  <si>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</si>
  <si>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</si>
  <si>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</si>
  <si>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</si>
  <si>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</si>
  <si>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</si>
  <si>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</si>
  <si>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</si>
  <si>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</si>
  <si>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</si>
  <si>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</si>
  <si>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</si>
  <si>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</si>
  <si>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</si>
  <si>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</si>
  <si>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</si>
  <si>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</si>
  <si>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</si>
  <si>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</si>
  <si>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</si>
  <si>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</si>
  <si>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</si>
  <si>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</si>
  <si>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</si>
  <si>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</si>
  <si>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</si>
  <si>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</si>
  <si>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</si>
  <si>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</si>
  <si>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</si>
  <si>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</si>
  <si>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</si>
  <si>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</si>
  <si>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</si>
  <si>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</si>
  <si>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</si>
  <si>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</si>
  <si>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</si>
  <si>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</si>
  <si>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</si>
  <si>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</si>
  <si>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</si>
  <si>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</si>
  <si>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</si>
  <si>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</si>
  <si>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</si>
  <si>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</si>
  <si>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</si>
  <si>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</si>
  <si>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</si>
  <si>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</si>
  <si>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</si>
  <si>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</si>
  <si>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</si>
  <si>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</si>
  <si>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</si>
  <si>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</si>
  <si>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</si>
  <si>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</si>
  <si>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</si>
  <si>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</si>
  <si>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</si>
  <si>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</si>
  <si>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</si>
  <si>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</si>
  <si>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</si>
  <si>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</si>
  <si>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</si>
  <si>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</si>
  <si>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</si>
  <si>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</si>
  <si>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</si>
  <si>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</si>
  <si>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</si>
  <si>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</si>
  <si>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</si>
  <si>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</si>
  <si>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</si>
  <si>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</si>
  <si>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</si>
  <si>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</si>
  <si>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</si>
  <si>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</si>
  <si>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</si>
  <si>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</si>
  <si>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</si>
  <si>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</si>
  <si>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</si>
  <si>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</si>
  <si>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</si>
  <si>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</si>
  <si>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</si>
  <si>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</si>
  <si>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</si>
  <si>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</si>
  <si>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</si>
  <si>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</si>
  <si>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</si>
  <si>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</si>
  <si>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</si>
  <si>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</si>
  <si>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</si>
  <si>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</si>
  <si>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</si>
  <si>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</si>
  <si>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</si>
  <si>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</si>
  <si>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</si>
  <si>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</si>
  <si>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</si>
  <si>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</si>
  <si>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</si>
  <si>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</si>
  <si>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</si>
  <si>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</si>
  <si>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</si>
  <si>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</si>
  <si>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</si>
  <si>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</si>
  <si>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</si>
  <si>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</si>
  <si>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</si>
  <si>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</si>
  <si>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</si>
  <si>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</si>
  <si>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</si>
  <si>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</si>
  <si>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</si>
  <si>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</si>
  <si>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</si>
  <si>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</si>
  <si>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</si>
  <si>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</si>
  <si>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</si>
  <si>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</si>
  <si>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</si>
  <si>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</si>
  <si>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</si>
  <si>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</si>
  <si>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</si>
  <si>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</si>
  <si>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</si>
  <si>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</si>
  <si>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</si>
  <si>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</si>
  <si>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</si>
  <si>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</si>
  <si>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</si>
  <si>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</si>
  <si>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</si>
  <si>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</si>
  <si>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</si>
  <si>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</si>
  <si>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</si>
  <si>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</si>
  <si>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</si>
  <si>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</si>
  <si>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</si>
  <si>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</si>
  <si>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</si>
  <si>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</si>
  <si>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</si>
  <si>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</si>
  <si>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</si>
  <si>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</si>
  <si>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</si>
  <si>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</si>
  <si>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</si>
  <si>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</si>
  <si>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</si>
  <si>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</si>
  <si>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</si>
  <si>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</si>
  <si>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</si>
  <si>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</si>
  <si>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</si>
  <si>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</si>
  <si>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</si>
  <si>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</si>
  <si>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</si>
  <si>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</si>
  <si>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</si>
  <si>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</si>
  <si>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</si>
  <si>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</si>
  <si>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</si>
  <si>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</si>
  <si>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</si>
  <si>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</si>
  <si>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</si>
  <si>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</si>
  <si>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</si>
  <si>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</si>
  <si>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</si>
  <si>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</si>
  <si>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</si>
  <si>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</si>
  <si>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</si>
  <si>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</si>
  <si>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</si>
  <si>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</si>
  <si>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</si>
  <si>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</si>
  <si>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</si>
  <si>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</si>
  <si>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</si>
  <si>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</si>
  <si>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</si>
  <si>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</si>
  <si>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</si>
  <si>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</si>
  <si>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</si>
  <si>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</si>
  <si>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</si>
  <si>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</si>
  <si>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</si>
  <si>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</si>
  <si>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</si>
  <si>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</si>
  <si>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</si>
  <si>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</si>
  <si>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</si>
  <si>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</si>
  <si>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</si>
  <si>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</si>
  <si>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</si>
  <si>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</si>
  <si>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</si>
  <si>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</si>
  <si>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</si>
  <si>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</si>
  <si>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</si>
  <si>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</si>
  <si>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</si>
  <si>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</si>
  <si>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</si>
  <si>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</si>
  <si>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</si>
  <si>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</si>
  <si>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</si>
  <si>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</si>
  <si>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</si>
  <si>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</si>
  <si>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</si>
  <si>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</si>
  <si>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</si>
  <si>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</si>
  <si>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</si>
  <si>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</si>
  <si>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</si>
  <si>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</si>
  <si>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</si>
  <si>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</si>
  <si>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</si>
  <si>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</si>
  <si>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</si>
  <si>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</si>
  <si>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</si>
  <si>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</si>
  <si>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</si>
  <si>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</si>
  <si>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</si>
  <si>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</si>
  <si>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</si>
  <si>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</si>
  <si>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</si>
  <si>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</si>
  <si>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</si>
  <si>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</si>
  <si>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</si>
  <si>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</si>
  <si>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</si>
  <si>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</si>
  <si>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</si>
  <si>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</si>
  <si>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</si>
  <si>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</si>
  <si>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</si>
  <si>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</si>
  <si>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</si>
  <si>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</si>
  <si>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</si>
  <si>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</si>
  <si>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</si>
  <si>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</si>
  <si>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</si>
  <si>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</si>
  <si>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</si>
  <si>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</si>
  <si>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</si>
  <si>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</si>
  <si>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</si>
  <si>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</si>
  <si>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</si>
  <si>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</si>
  <si>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</si>
  <si>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</si>
  <si>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</si>
  <si>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</si>
  <si>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</si>
  <si>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</si>
  <si>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</si>
  <si>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</si>
  <si>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</si>
  <si>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</si>
  <si>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</si>
  <si>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</si>
  <si>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</si>
  <si>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</si>
  <si>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</si>
  <si>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</si>
  <si>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</si>
  <si>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</si>
  <si>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</si>
  <si>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</si>
  <si>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</si>
  <si>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</si>
  <si>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</si>
  <si>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</si>
  <si>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</si>
  <si>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</si>
  <si>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</si>
  <si>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</si>
  <si>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</si>
  <si>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</si>
  <si>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</si>
  <si>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</si>
  <si>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</si>
  <si>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</si>
  <si>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</si>
  <si>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</si>
  <si>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</si>
  <si>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</si>
  <si>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</si>
  <si>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</si>
  <si>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</si>
  <si>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</si>
  <si>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</si>
  <si>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</si>
  <si>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</si>
  <si>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</si>
  <si>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</si>
  <si>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</si>
  <si>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</si>
  <si>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</si>
  <si>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</si>
  <si>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</si>
  <si>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</si>
  <si>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</si>
  <si>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</si>
  <si>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</si>
  <si>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</si>
  <si>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</si>
  <si>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</si>
  <si>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</si>
  <si>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</si>
  <si>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</si>
  <si>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</si>
  <si>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</si>
  <si>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</si>
  <si>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</si>
  <si>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</si>
  <si>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</si>
  <si>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</si>
  <si>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</si>
  <si>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</si>
  <si>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</si>
  <si>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</si>
  <si>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</si>
  <si>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</si>
  <si>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</si>
  <si>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</si>
  <si>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</si>
  <si>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</si>
  <si>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</si>
  <si>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</si>
  <si>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</si>
  <si>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</si>
  <si>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</si>
  <si>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</si>
  <si>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</si>
  <si>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</si>
  <si>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</si>
  <si>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</si>
  <si>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</si>
  <si>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</si>
  <si>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</si>
  <si>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</si>
  <si>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</si>
  <si>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</si>
  <si>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</si>
  <si>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</si>
  <si>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</si>
  <si>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</si>
  <si>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</si>
  <si>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</si>
  <si>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</si>
  <si>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</si>
  <si>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</si>
  <si>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</si>
  <si>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</si>
  <si>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</si>
  <si>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</si>
  <si>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</si>
  <si>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</si>
  <si>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</si>
  <si>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</si>
  <si>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</si>
  <si>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</si>
  <si>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</si>
  <si>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</si>
  <si>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</si>
  <si>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</si>
  <si>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</si>
  <si>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</si>
  <si>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</si>
  <si>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</si>
  <si>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</si>
  <si>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</si>
  <si>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</si>
  <si>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</si>
  <si>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</si>
  <si>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</si>
  <si>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</si>
  <si>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</si>
  <si>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</si>
  <si>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</si>
  <si>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</si>
  <si>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</si>
  <si>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</si>
  <si>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</si>
  <si>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</si>
  <si>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</si>
  <si>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</si>
  <si>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</si>
  <si>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</si>
  <si>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</si>
  <si>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</si>
  <si>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</si>
  <si>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</si>
  <si>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</si>
  <si>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</si>
  <si>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</si>
  <si>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</si>
  <si>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</si>
  <si>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</si>
  <si>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</si>
  <si>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</si>
  <si>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</si>
  <si>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</si>
  <si>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</si>
  <si>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</si>
  <si>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</si>
  <si>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</si>
  <si>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</si>
  <si>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</si>
  <si>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</si>
  <si>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</si>
  <si>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</si>
  <si>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</si>
  <si>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</si>
  <si>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</si>
  <si>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</si>
  <si>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</si>
  <si>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</si>
  <si>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</si>
  <si>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</si>
  <si>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</si>
  <si>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</si>
  <si>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</si>
  <si>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</si>
  <si>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</si>
  <si>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</si>
  <si>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</si>
  <si>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</si>
  <si>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</si>
  <si>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</si>
  <si>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</si>
  <si>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</si>
  <si>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</si>
  <si>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</si>
  <si>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</si>
  <si>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</si>
  <si>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</si>
  <si>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</si>
  <si>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</si>
  <si>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</si>
  <si>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</si>
  <si>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</si>
  <si>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</si>
  <si>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</si>
  <si>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</si>
  <si>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</si>
  <si>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</si>
  <si>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</si>
  <si>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</si>
  <si>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</si>
  <si>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</si>
  <si>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</si>
  <si>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</si>
  <si>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</si>
  <si>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</si>
  <si>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</si>
  <si>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</si>
  <si>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</si>
  <si>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</si>
  <si>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</si>
  <si>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</si>
  <si>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</si>
  <si>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</si>
  <si>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</si>
  <si>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</si>
  <si>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</si>
  <si>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</si>
  <si>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</si>
  <si>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</si>
  <si>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</si>
  <si>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</si>
  <si>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</si>
  <si>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</si>
  <si>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</si>
  <si>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</si>
  <si>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</si>
  <si>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</si>
  <si>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</si>
  <si>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</si>
  <si>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</si>
  <si>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</si>
  <si>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</si>
  <si>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</si>
  <si>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</si>
  <si>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</si>
  <si>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</si>
  <si>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</si>
  <si>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</si>
  <si>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</si>
  <si>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</si>
  <si>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</si>
  <si>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</si>
  <si>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</si>
  <si>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</si>
  <si>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</si>
  <si>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</si>
  <si>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</si>
  <si>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</si>
  <si>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</si>
  <si>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</si>
  <si>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</si>
  <si>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</si>
  <si>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</si>
  <si>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</si>
  <si>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</si>
  <si>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</si>
  <si>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</si>
  <si>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</si>
  <si>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</si>
  <si>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</si>
  <si>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</si>
  <si>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</si>
  <si>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</si>
  <si>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</si>
  <si>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</si>
  <si>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</si>
  <si>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</si>
  <si>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</si>
  <si>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</si>
  <si>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</si>
  <si>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</si>
  <si>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</si>
  <si>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</si>
  <si>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</si>
  <si>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</si>
  <si>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</si>
  <si>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</si>
  <si>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</si>
  <si>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</si>
  <si>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</si>
  <si>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</si>
  <si>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</si>
  <si>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</si>
  <si>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</si>
  <si>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</si>
  <si>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</si>
  <si>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</si>
  <si>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</si>
  <si>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</si>
  <si>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</si>
  <si>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</si>
  <si>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</si>
  <si>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</si>
  <si>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</si>
  <si>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</si>
  <si>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</si>
  <si>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</si>
  <si>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</si>
  <si>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</si>
  <si>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</si>
  <si>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</si>
  <si>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</si>
  <si>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</si>
  <si>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</si>
  <si>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</si>
  <si>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</si>
  <si>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</si>
  <si>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</si>
  <si>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</si>
  <si>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</si>
  <si>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</si>
  <si>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</si>
  <si>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</si>
  <si>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</si>
  <si>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</si>
  <si>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</si>
  <si>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</si>
  <si>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</si>
  <si>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</si>
  <si>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</si>
  <si>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</si>
  <si>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</si>
  <si>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</si>
  <si>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</si>
  <si>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</si>
  <si>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</si>
  <si>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</si>
  <si>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</si>
  <si>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</si>
  <si>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</si>
  <si>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</si>
  <si>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</si>
  <si>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</si>
  <si>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</si>
  <si>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</si>
  <si>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</si>
  <si>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</si>
  <si>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</si>
  <si>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</si>
  <si>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</si>
  <si>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</si>
  <si>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</si>
  <si>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</si>
  <si>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</si>
  <si>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</si>
  <si>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</si>
  <si>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</si>
  <si>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</si>
  <si>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</si>
  <si>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</si>
  <si>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</si>
  <si>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</si>
  <si>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</si>
  <si>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</si>
  <si>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</si>
  <si>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</si>
  <si>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</si>
  <si>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</si>
  <si>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</si>
  <si>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</si>
  <si>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</si>
  <si>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</si>
  <si>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</si>
  <si>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</si>
  <si>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</si>
  <si>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</si>
  <si>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</si>
  <si>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</si>
  <si>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</si>
  <si>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</si>
  <si>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</si>
  <si>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</si>
  <si>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</si>
  <si>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</si>
  <si>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</si>
  <si>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</si>
  <si>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</si>
  <si>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</si>
  <si>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</si>
  <si>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</si>
  <si>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</si>
  <si>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</si>
  <si>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</si>
  <si>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</si>
  <si>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</si>
  <si>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</si>
  <si>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</si>
  <si>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</si>
  <si>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</si>
  <si>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</si>
  <si>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</si>
  <si>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</si>
  <si>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</si>
  <si>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</si>
  <si>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</si>
  <si>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</si>
  <si>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</si>
  <si>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</si>
  <si>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</si>
  <si>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</si>
  <si>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</si>
  <si>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</si>
  <si>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</si>
  <si>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</si>
  <si>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</si>
  <si>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</si>
  <si>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</si>
  <si>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</si>
  <si>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</si>
  <si>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</si>
  <si>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</si>
  <si>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</si>
  <si>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</si>
  <si>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</si>
  <si>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</si>
  <si>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</si>
  <si>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</si>
  <si>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</si>
  <si>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</si>
  <si>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</si>
  <si>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</si>
  <si>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</si>
  <si>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</si>
  <si>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</si>
  <si>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</si>
  <si>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</si>
  <si>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</si>
  <si>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</si>
  <si>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</si>
  <si>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</si>
  <si>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</si>
  <si>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</si>
  <si>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</si>
  <si>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</si>
  <si>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</si>
  <si>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</si>
  <si>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</si>
  <si>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</si>
  <si>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</si>
  <si>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</si>
  <si>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</si>
  <si>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</si>
  <si>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</si>
  <si>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</si>
  <si>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</si>
  <si>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</si>
  <si>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</si>
  <si>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</si>
  <si>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</si>
  <si>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</si>
  <si>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</si>
  <si>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</si>
  <si>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</si>
  <si>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</si>
  <si>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</si>
  <si>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</si>
  <si>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</si>
  <si>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</si>
  <si>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</si>
  <si>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</si>
  <si>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</si>
  <si>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</si>
  <si>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</si>
  <si>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</si>
  <si>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</si>
  <si>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</si>
  <si>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</si>
  <si>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</si>
  <si>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</si>
  <si>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</si>
  <si>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</si>
  <si>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</si>
  <si>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</si>
  <si>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</si>
  <si>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</si>
  <si>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</si>
  <si>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</si>
  <si>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</si>
  <si>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</si>
  <si>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</si>
  <si>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</si>
  <si>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</si>
  <si>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</si>
  <si>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</si>
  <si>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</si>
  <si>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</si>
  <si>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</si>
  <si>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</si>
  <si>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</si>
  <si>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</si>
  <si>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</si>
  <si>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</si>
  <si>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</si>
  <si>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</si>
  <si>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</si>
  <si>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</si>
  <si>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</si>
  <si>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</si>
  <si>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</si>
  <si>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</si>
  <si>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</si>
  <si>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</si>
  <si>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</si>
  <si>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</si>
  <si>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</si>
  <si>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</si>
  <si>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</si>
  <si>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</si>
  <si>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</si>
  <si>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</si>
  <si>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</si>
  <si>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</si>
  <si>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</si>
  <si>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</si>
  <si>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</si>
  <si>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</si>
  <si>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</si>
  <si>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</si>
  <si>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</si>
  <si>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</si>
  <si>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</si>
  <si>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</si>
  <si>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</si>
  <si>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</si>
  <si>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</si>
  <si>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</si>
  <si>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</si>
  <si>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</si>
  <si>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</si>
  <si>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</si>
  <si>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</si>
  <si>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</si>
  <si>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</si>
  <si>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</si>
  <si>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</si>
  <si>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</si>
  <si>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</si>
  <si>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</si>
  <si>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</si>
  <si>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</si>
  <si>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</si>
  <si>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</si>
  <si>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</si>
  <si>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</si>
  <si>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</si>
  <si>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</si>
  <si>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</si>
  <si>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</si>
  <si>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</si>
  <si>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</si>
  <si>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</si>
  <si>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</si>
  <si>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</si>
  <si>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</si>
  <si>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</si>
  <si>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</si>
  <si>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</si>
  <si>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</si>
  <si>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</si>
  <si>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</si>
  <si>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</si>
  <si>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</si>
  <si>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</si>
  <si>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</si>
  <si>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</si>
  <si>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</si>
  <si>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</si>
  <si>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</si>
  <si>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</si>
  <si>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</si>
  <si>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</si>
  <si>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</si>
  <si>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</si>
  <si>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</si>
  <si>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</si>
  <si>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</si>
  <si>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</si>
  <si>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</si>
  <si>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</si>
  <si>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</si>
  <si>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</si>
  <si>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</si>
  <si>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</si>
  <si>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</si>
  <si>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</si>
  <si>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</si>
  <si>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</si>
  <si>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</si>
  <si>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</si>
  <si>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</si>
  <si>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</si>
  <si>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</si>
  <si>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</si>
  <si>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</si>
  <si>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</si>
  <si>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</si>
  <si>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</si>
  <si>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</si>
  <si>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</si>
  <si>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</si>
  <si>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</si>
  <si>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</si>
  <si>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</si>
  <si>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</si>
  <si>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</si>
  <si>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</si>
  <si>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</si>
  <si>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</si>
  <si>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</si>
  <si>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</si>
  <si>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</si>
  <si>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</si>
  <si>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</si>
  <si>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</si>
  <si>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</si>
  <si>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</si>
  <si>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</si>
  <si>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</si>
  <si>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</si>
  <si>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</si>
  <si>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</si>
  <si>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</si>
  <si>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</si>
  <si>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</si>
  <si>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</si>
  <si>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</si>
  <si>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</si>
  <si>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</si>
  <si>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</si>
  <si>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</si>
  <si>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</si>
  <si>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</si>
  <si>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</si>
  <si>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</si>
  <si>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</si>
  <si>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</si>
  <si>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</si>
  <si>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</si>
  <si>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</si>
  <si>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</si>
  <si>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</si>
  <si>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</si>
  <si>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</si>
  <si>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</si>
  <si>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</si>
  <si>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</si>
  <si>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</si>
  <si>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</si>
  <si>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</si>
  <si>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</si>
  <si>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</si>
  <si>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</si>
  <si>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</si>
  <si>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</si>
  <si>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</si>
  <si>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</si>
  <si>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</si>
  <si>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</si>
  <si>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</si>
  <si>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</si>
  <si>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</si>
  <si>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</si>
  <si>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</si>
  <si>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</si>
  <si>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</si>
  <si>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</si>
  <si>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</si>
  <si>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</si>
  <si>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</si>
  <si>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</si>
  <si>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</si>
  <si>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</si>
  <si>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</si>
  <si>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</si>
  <si>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</si>
  <si>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</si>
  <si>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</si>
  <si>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</si>
  <si>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</si>
  <si>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</si>
  <si>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</si>
  <si>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</si>
  <si>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</si>
  <si>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</si>
  <si>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</si>
  <si>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</si>
  <si>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</si>
  <si>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</si>
  <si>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</si>
  <si>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</si>
  <si>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</si>
  <si>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</si>
  <si>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</si>
  <si>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</si>
  <si>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</si>
  <si>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</si>
  <si>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</si>
  <si>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</si>
  <si>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</si>
  <si>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</si>
  <si>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</si>
  <si>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</si>
  <si>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</si>
  <si>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</si>
  <si>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</si>
  <si>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</si>
  <si>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</si>
  <si>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</si>
  <si>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</si>
  <si>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</si>
  <si>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</si>
  <si>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</si>
  <si>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</si>
  <si>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</si>
  <si>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</si>
  <si>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</si>
  <si>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</si>
  <si>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</si>
  <si>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</si>
  <si>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</si>
  <si>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</si>
  <si>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</si>
  <si>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</si>
  <si>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</si>
  <si>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</si>
  <si>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</si>
  <si>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</si>
  <si>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</si>
  <si>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</si>
  <si>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</si>
  <si>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</si>
  <si>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</si>
  <si>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</si>
  <si>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</si>
  <si>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</si>
  <si>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</si>
  <si>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</si>
  <si>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</si>
  <si>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</si>
  <si>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</si>
  <si>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</si>
  <si>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</si>
  <si>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</si>
  <si>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</si>
  <si>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</si>
  <si>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</si>
  <si>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</si>
  <si>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</si>
  <si>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</si>
  <si>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</si>
  <si>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</si>
  <si>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</si>
  <si>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</si>
  <si>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</si>
  <si>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</si>
  <si>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</si>
  <si>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</si>
  <si>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</si>
  <si>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</si>
  <si>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</si>
  <si>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</si>
  <si>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</si>
  <si>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</si>
  <si>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</si>
  <si>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</si>
  <si>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</si>
  <si>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</si>
  <si>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</si>
  <si>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</si>
  <si>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</si>
  <si>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</si>
  <si>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</si>
  <si>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</si>
  <si>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</si>
  <si>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</si>
  <si>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</si>
  <si>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</si>
  <si>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</si>
  <si>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</si>
  <si>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</si>
  <si>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</si>
  <si>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</si>
  <si>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</si>
  <si>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</si>
  <si>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</si>
  <si>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</si>
  <si>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</si>
  <si>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</si>
  <si>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</si>
  <si>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</si>
  <si>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</si>
  <si>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</si>
  <si>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</si>
  <si>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</si>
  <si>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</si>
  <si>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</si>
  <si>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</si>
  <si>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</si>
  <si>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</si>
  <si>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</si>
  <si>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</si>
  <si>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</si>
  <si>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</si>
  <si>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</si>
  <si>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</si>
  <si>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</si>
  <si>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</si>
  <si>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</si>
  <si>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</si>
  <si>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</si>
  <si>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</si>
  <si>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</si>
  <si>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</si>
  <si>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</si>
  <si>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</si>
  <si>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</si>
  <si>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</si>
  <si>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</si>
  <si>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</si>
  <si>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</si>
  <si>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</si>
  <si>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</si>
  <si>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</si>
  <si>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</si>
  <si>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</si>
  <si>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</si>
  <si>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</si>
  <si>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</si>
  <si>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</si>
  <si>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</si>
  <si>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</si>
  <si>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</si>
  <si>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</si>
  <si>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</si>
  <si>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</si>
  <si>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</si>
  <si>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</si>
  <si>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</si>
  <si>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</si>
  <si>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</si>
  <si>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</si>
  <si>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</si>
  <si>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</si>
  <si>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</si>
  <si>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</si>
  <si>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</si>
  <si>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</si>
  <si>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</si>
  <si>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</si>
  <si>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</si>
  <si>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</si>
  <si>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</si>
  <si>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</si>
  <si>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</si>
  <si>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</si>
  <si>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</si>
  <si>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</si>
  <si>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</si>
  <si>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</si>
  <si>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</si>
  <si>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</si>
  <si>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</si>
  <si>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</si>
  <si>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</si>
  <si>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</si>
  <si>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</si>
  <si>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</si>
  <si>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</si>
  <si>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</si>
  <si>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</si>
  <si>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</si>
  <si>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</si>
  <si>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</si>
  <si>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</si>
  <si>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</si>
  <si>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</si>
  <si>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</si>
  <si>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</si>
  <si>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</si>
  <si>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</si>
  <si>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</si>
  <si>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</si>
  <si>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</si>
  <si>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</si>
  <si>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</si>
  <si>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</si>
  <si>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</si>
  <si>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</si>
  <si>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</si>
  <si>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</si>
  <si>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</si>
  <si>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</si>
  <si>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</si>
  <si>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</si>
  <si>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</si>
  <si>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</si>
  <si>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</si>
  <si>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</si>
  <si>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</si>
  <si>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</si>
  <si>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</si>
  <si>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</si>
  <si>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</si>
  <si>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</si>
  <si>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</si>
  <si>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</si>
  <si>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</si>
  <si>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</si>
  <si>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</si>
  <si>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</si>
  <si>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</si>
  <si>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</si>
  <si>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</si>
  <si>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</si>
  <si>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</si>
  <si>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</si>
  <si>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</si>
  <si>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</si>
  <si>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</si>
  <si>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</si>
  <si>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</si>
  <si>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</si>
  <si>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</si>
  <si>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</si>
  <si>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</si>
  <si>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</si>
  <si>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</si>
  <si>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</si>
  <si>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</si>
  <si>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</si>
  <si>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</si>
  <si>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</si>
  <si>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</si>
  <si>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</si>
  <si>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</si>
  <si>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</si>
  <si>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</si>
  <si>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</si>
  <si>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</si>
  <si>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</si>
  <si>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</si>
  <si>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</si>
  <si>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</si>
  <si>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</si>
  <si>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</si>
  <si>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</si>
  <si>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</si>
  <si>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</si>
  <si>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</si>
  <si>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</si>
  <si>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</si>
  <si>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</si>
  <si>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</si>
  <si>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</si>
  <si>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</si>
  <si>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</si>
  <si>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</si>
  <si>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</si>
  <si>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</si>
  <si>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</si>
  <si>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</si>
  <si>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</si>
  <si>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</si>
  <si>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</si>
  <si>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</si>
  <si>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</si>
  <si>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</si>
  <si>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</si>
  <si>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</si>
  <si>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</si>
  <si>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</si>
  <si>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</si>
  <si>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</si>
  <si>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</si>
  <si>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</si>
  <si>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</si>
  <si>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</si>
  <si>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</si>
  <si>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</si>
  <si>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</si>
  <si>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</si>
  <si>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</si>
  <si>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</si>
  <si>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</si>
  <si>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</si>
  <si>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</si>
  <si>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</si>
  <si>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</si>
  <si>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</si>
  <si>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</si>
  <si>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</si>
  <si>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</si>
  <si>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</si>
  <si>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</si>
  <si>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</si>
  <si>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</si>
  <si>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</si>
  <si>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</si>
  <si>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</si>
  <si>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</si>
  <si>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</si>
  <si>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</si>
  <si>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</si>
  <si>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</si>
  <si>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</si>
  <si>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</si>
  <si>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</si>
  <si>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</si>
  <si>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</si>
  <si>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</si>
  <si>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</si>
  <si>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</si>
  <si>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</si>
  <si>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</si>
  <si>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</si>
  <si>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</si>
  <si>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</si>
  <si>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</si>
  <si>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</si>
  <si>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</si>
  <si>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</si>
  <si>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</si>
  <si>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</si>
  <si>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</si>
  <si>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</si>
  <si>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</si>
  <si>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</si>
  <si>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</si>
  <si>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</si>
  <si>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</si>
  <si>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</si>
  <si>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</si>
  <si>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</si>
  <si>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</si>
  <si>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</si>
  <si>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</si>
  <si>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</si>
  <si>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</si>
  <si>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</si>
  <si>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</si>
  <si>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</si>
  <si>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</si>
  <si>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</si>
  <si>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</si>
  <si>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</si>
  <si>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</si>
  <si>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</si>
  <si>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</si>
  <si>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</si>
  <si>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</si>
  <si>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</si>
  <si>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</si>
  <si>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</si>
  <si>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</si>
  <si>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</si>
  <si>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</si>
  <si>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</si>
  <si>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</si>
  <si>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</si>
  <si>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</si>
  <si>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</si>
  <si>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</si>
  <si>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</si>
  <si>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</si>
  <si>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</si>
  <si>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</si>
  <si>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</si>
  <si>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</si>
  <si>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</si>
  <si>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</si>
  <si>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</si>
  <si>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</si>
  <si>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</si>
  <si>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</si>
  <si>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</si>
  <si>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</si>
  <si>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</si>
  <si>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</si>
  <si>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</si>
  <si>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</si>
  <si>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</si>
  <si>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</si>
  <si>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</si>
  <si>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</si>
  <si>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</si>
  <si>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</si>
  <si>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</si>
  <si>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</si>
  <si>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</si>
  <si>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</si>
  <si>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</si>
  <si>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</si>
  <si>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</si>
  <si>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</si>
  <si>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</si>
  <si>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</si>
  <si>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</si>
  <si>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</si>
  <si>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</si>
  <si>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</si>
  <si>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</si>
  <si>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</si>
  <si>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</si>
  <si>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</si>
  <si>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</si>
  <si>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</si>
  <si>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</si>
  <si>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</si>
  <si>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</si>
  <si>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</si>
  <si>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</si>
  <si>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</si>
  <si>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</si>
  <si>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</si>
  <si>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</si>
  <si>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</si>
  <si>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</si>
  <si>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</si>
  <si>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</si>
  <si>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</si>
  <si>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</si>
  <si>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</si>
  <si>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</si>
  <si>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</si>
  <si>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</si>
  <si>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</si>
  <si>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</si>
  <si>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</si>
  <si>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</si>
  <si>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</si>
  <si>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</si>
  <si>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</si>
  <si>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</si>
  <si>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</si>
  <si>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</si>
  <si>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</si>
  <si>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</si>
  <si>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</si>
  <si>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</si>
  <si>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</si>
  <si>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</si>
  <si>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</si>
  <si>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</si>
  <si>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</si>
  <si>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</si>
  <si>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</si>
  <si>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</si>
  <si>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</si>
  <si>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</si>
  <si>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</si>
  <si>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</si>
  <si>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</si>
  <si>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</si>
  <si>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</si>
  <si>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</si>
  <si>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</si>
  <si>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</si>
  <si>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</si>
  <si>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</si>
  <si>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</si>
  <si>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</si>
  <si>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</si>
  <si>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</si>
  <si>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</si>
  <si>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</si>
  <si>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</si>
  <si>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</si>
  <si>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</si>
  <si>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</si>
  <si>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</si>
  <si>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</si>
  <si>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</si>
  <si>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</si>
  <si>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</si>
  <si>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</si>
  <si>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</si>
  <si>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</si>
  <si>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</si>
  <si>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</si>
  <si>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</si>
  <si>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</si>
  <si>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</si>
  <si>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</si>
  <si>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</si>
  <si>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</si>
  <si>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</si>
  <si>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</si>
  <si>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</si>
  <si>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</si>
  <si>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</si>
  <si>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</si>
  <si>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</si>
  <si>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</si>
  <si>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</si>
  <si>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</si>
  <si>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</si>
  <si>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</si>
  <si>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</si>
  <si>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</si>
  <si>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</si>
  <si>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</si>
  <si>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</si>
  <si>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</si>
  <si>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</si>
  <si>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</si>
  <si>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</si>
  <si>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</si>
  <si>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</si>
  <si>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</si>
  <si>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</si>
  <si>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</si>
  <si>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</si>
  <si>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</si>
  <si>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</si>
  <si>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</si>
  <si>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</si>
  <si>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</si>
  <si>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</si>
  <si>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</si>
  <si>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</si>
  <si>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</si>
  <si>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</si>
  <si>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</si>
  <si>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</si>
  <si>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</si>
  <si>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</si>
  <si>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</si>
  <si>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</si>
  <si>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</si>
  <si>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</si>
  <si>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</si>
  <si>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</si>
  <si>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</si>
  <si>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</si>
  <si>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</si>
  <si>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</si>
  <si>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</si>
  <si>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</si>
  <si>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</si>
  <si>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</si>
  <si>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</si>
  <si>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</si>
  <si>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</si>
  <si>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</si>
  <si>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</si>
  <si>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</si>
  <si>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</si>
  <si>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</si>
  <si>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</si>
  <si>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</si>
  <si>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</si>
  <si>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</si>
  <si>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</si>
  <si>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</si>
  <si>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</si>
  <si>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</si>
  <si>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</si>
  <si>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</si>
  <si>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</si>
  <si>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</si>
  <si>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</si>
  <si>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</si>
  <si>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</si>
  <si>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</si>
  <si>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</si>
  <si>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</si>
  <si>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</si>
  <si>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</si>
  <si>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</si>
  <si>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</si>
  <si>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</si>
  <si>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</si>
  <si>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</si>
  <si>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</si>
  <si>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</si>
  <si>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</si>
  <si>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</si>
  <si>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</si>
  <si>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</si>
  <si>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</si>
  <si>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</si>
  <si>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</si>
  <si>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</si>
  <si>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</si>
  <si>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</si>
  <si>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</si>
  <si>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</si>
  <si>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</si>
  <si>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</si>
  <si>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</si>
  <si>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</si>
  <si>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</si>
  <si>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</si>
  <si>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</si>
  <si>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</si>
  <si>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</si>
  <si>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</si>
  <si>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</si>
  <si>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</si>
  <si>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</si>
  <si>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</si>
  <si>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</si>
  <si>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</si>
  <si>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</si>
  <si>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</si>
  <si>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</si>
  <si>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</si>
  <si>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</si>
  <si>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</si>
  <si>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</si>
  <si>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</si>
  <si>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</si>
  <si>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</si>
  <si>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</si>
  <si>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</si>
  <si>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</si>
  <si>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</si>
  <si>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</si>
  <si>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</si>
  <si>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</si>
  <si>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</si>
  <si>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</si>
  <si>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</si>
  <si>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</si>
  <si>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</si>
  <si>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</si>
  <si>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</si>
  <si>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</si>
  <si>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</si>
  <si>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</si>
  <si>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</si>
  <si>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</si>
  <si>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</si>
  <si>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</si>
  <si>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</si>
  <si>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</si>
  <si>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</si>
  <si>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</si>
  <si>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</si>
  <si>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</si>
  <si>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</si>
  <si>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</si>
  <si>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</si>
  <si>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</si>
  <si>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</si>
  <si>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</si>
  <si>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</si>
  <si>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</si>
  <si>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</si>
  <si>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</si>
  <si>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</si>
  <si>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</si>
  <si>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</si>
  <si>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</si>
  <si>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</si>
  <si>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</si>
  <si>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</si>
  <si>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</si>
  <si>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</si>
  <si>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</si>
  <si>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</si>
  <si>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</si>
  <si>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</si>
  <si>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</si>
  <si>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</si>
  <si>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</si>
  <si>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</si>
  <si>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</si>
  <si>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</si>
  <si>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</si>
  <si>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</si>
  <si>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</si>
  <si>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</si>
  <si>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</si>
  <si>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</si>
  <si>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</si>
  <si>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</si>
  <si>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</si>
  <si>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</si>
  <si>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</si>
  <si>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</si>
  <si>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</si>
  <si>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</si>
  <si>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</si>
  <si>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</si>
  <si>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</si>
  <si>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</si>
  <si>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</si>
  <si>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</si>
  <si>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</si>
  <si>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</si>
  <si>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</si>
  <si>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</si>
  <si>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</si>
  <si>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</si>
  <si>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</si>
  <si>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</si>
  <si>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</si>
  <si>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</si>
  <si>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</si>
  <si>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</si>
  <si>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</si>
  <si>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</si>
  <si>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</si>
  <si>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</si>
  <si>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</si>
  <si>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</si>
  <si>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</si>
  <si>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</si>
  <si>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</si>
  <si>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</si>
  <si>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</si>
  <si>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</si>
  <si>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</si>
  <si>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</si>
  <si>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</si>
  <si>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</si>
  <si>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</si>
  <si>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</si>
  <si>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</si>
  <si>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</si>
  <si>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</si>
  <si>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</si>
  <si>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</si>
  <si>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</si>
  <si>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</si>
  <si>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</si>
  <si>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</si>
  <si>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</si>
  <si>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</si>
  <si>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</si>
  <si>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</si>
  <si>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</si>
  <si>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</si>
  <si>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</si>
  <si>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</si>
  <si>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</si>
  <si>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</si>
  <si>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</si>
  <si>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</si>
  <si>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</si>
  <si>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</si>
  <si>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</si>
  <si>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</si>
  <si>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</si>
  <si>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</si>
  <si>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</si>
  <si>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</si>
  <si>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</si>
  <si>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</si>
  <si>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</si>
  <si>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</si>
  <si>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</si>
  <si>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</si>
  <si>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</si>
  <si>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</si>
  <si>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</si>
  <si>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</si>
  <si>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</si>
  <si>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</si>
  <si>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</si>
  <si>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</si>
  <si>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</si>
  <si>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</si>
  <si>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</si>
  <si>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</si>
  <si>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</si>
  <si>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</si>
  <si>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</si>
  <si>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</si>
  <si>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</si>
  <si>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</si>
  <si>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</si>
  <si>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</si>
  <si>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</si>
  <si>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</si>
  <si>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</si>
  <si>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</si>
  <si>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</si>
  <si>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</si>
  <si>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</si>
  <si>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</si>
  <si>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</si>
  <si>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</si>
  <si>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</si>
  <si>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</si>
  <si>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</si>
  <si>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</si>
  <si>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</si>
  <si>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</si>
  <si>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</si>
  <si>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</si>
  <si>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</si>
  <si>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</si>
  <si>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</si>
  <si>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</si>
  <si>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</si>
  <si>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</si>
  <si>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</si>
  <si>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</si>
  <si>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</si>
  <si>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</si>
  <si>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</si>
  <si>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</si>
  <si>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</si>
  <si>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</si>
  <si>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</si>
  <si>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</si>
  <si>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</si>
  <si>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</si>
  <si>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</si>
  <si>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</si>
  <si>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</si>
  <si>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</si>
  <si>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</si>
  <si>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</si>
  <si>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</si>
  <si>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</si>
  <si>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</si>
  <si>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</si>
  <si>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</si>
  <si>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</si>
  <si>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</si>
  <si>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</si>
  <si>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</si>
  <si>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</si>
  <si>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</si>
  <si>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</si>
  <si>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</si>
  <si>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</si>
  <si>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</si>
  <si>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</si>
  <si>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</si>
  <si>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</si>
  <si>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</si>
  <si>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</si>
  <si>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</si>
  <si>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</si>
  <si>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</si>
  <si>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</si>
  <si>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</si>
  <si>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</si>
  <si>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</si>
  <si>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</si>
  <si>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</si>
  <si>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</si>
  <si>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</si>
  <si>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</si>
  <si>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</si>
  <si>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</si>
  <si>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</si>
  <si>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</si>
  <si>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</si>
  <si>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</si>
  <si>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</si>
  <si>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</si>
  <si>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</si>
  <si>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</si>
  <si>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</si>
  <si>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</si>
  <si>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</si>
  <si>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</si>
  <si>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</si>
  <si>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</si>
  <si>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</si>
  <si>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</si>
  <si>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</si>
  <si>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</si>
  <si>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</si>
  <si>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</si>
  <si>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</si>
  <si>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</si>
  <si>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</si>
  <si>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</si>
  <si>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</si>
  <si>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</si>
  <si>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</si>
  <si>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</si>
  <si>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</si>
  <si>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</si>
  <si>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</si>
  <si>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</si>
  <si>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</si>
  <si>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</si>
  <si>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</si>
  <si>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</si>
  <si>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</si>
  <si>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</si>
  <si>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</si>
  <si>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</si>
  <si>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</si>
  <si>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</si>
  <si>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</si>
  <si>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</si>
  <si>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</si>
  <si>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</si>
  <si>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</si>
  <si>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</si>
  <si>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</si>
  <si>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</si>
  <si>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</si>
  <si>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</si>
  <si>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</si>
  <si>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</si>
  <si>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</si>
  <si>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</si>
  <si>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</si>
  <si>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</si>
  <si>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</si>
  <si>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</si>
  <si>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</si>
  <si>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</si>
  <si>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</si>
  <si>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</si>
  <si>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</si>
  <si>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</si>
  <si>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</si>
  <si>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</si>
  <si>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</si>
  <si>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</si>
  <si>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</si>
  <si>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</si>
  <si>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</si>
  <si>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</si>
  <si>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</si>
  <si>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</si>
  <si>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</si>
  <si>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</si>
  <si>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</si>
  <si>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</si>
  <si>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</si>
  <si>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</si>
  <si>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</si>
  <si>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</si>
  <si>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</si>
  <si>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</si>
  <si>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</si>
  <si>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</si>
  <si>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</si>
  <si>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</si>
  <si>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</si>
  <si>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</si>
  <si>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</si>
  <si>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</si>
  <si>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</si>
  <si>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</si>
  <si>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</si>
  <si>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</si>
  <si>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</si>
  <si>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</si>
  <si>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</si>
  <si>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</si>
  <si>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</si>
  <si>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</si>
  <si>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</si>
  <si>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</si>
  <si>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</si>
  <si>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</si>
  <si>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</si>
  <si>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</si>
  <si>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</si>
  <si>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</si>
  <si>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</si>
  <si>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</si>
  <si>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</si>
  <si>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</si>
  <si>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</si>
  <si>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</si>
  <si>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</si>
  <si>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</si>
  <si>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</si>
  <si>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</si>
  <si>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</si>
  <si>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</si>
  <si>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</si>
  <si>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</si>
  <si>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</si>
  <si>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</si>
  <si>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</si>
  <si>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</si>
  <si>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</si>
  <si>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</si>
  <si>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</si>
  <si>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</si>
  <si>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</si>
  <si>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</si>
  <si>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</si>
  <si>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</si>
  <si>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</si>
  <si>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</si>
  <si>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</si>
  <si>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</si>
  <si>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</si>
  <si>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</si>
  <si>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</si>
  <si>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</si>
  <si>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</si>
  <si>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</si>
  <si>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</si>
  <si>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</si>
  <si>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</si>
  <si>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</si>
  <si>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</si>
  <si>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</si>
  <si>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</si>
  <si>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</si>
  <si>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</si>
  <si>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</si>
  <si>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</si>
  <si>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</si>
  <si>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</si>
  <si>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</si>
  <si>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</si>
  <si>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</si>
  <si>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</si>
  <si>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</si>
  <si>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</si>
  <si>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</si>
  <si>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</si>
  <si>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</si>
  <si>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</si>
  <si>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</si>
  <si>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</si>
  <si>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</si>
  <si>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</si>
  <si>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</si>
  <si>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</si>
  <si>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</si>
  <si>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</si>
  <si>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</si>
  <si>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</si>
  <si>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</si>
  <si>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</si>
  <si>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</si>
  <si>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</si>
  <si>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</si>
  <si>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</si>
  <si>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</si>
  <si>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</si>
  <si>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</si>
  <si>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</si>
  <si>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</si>
  <si>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</si>
  <si>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</si>
  <si>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</si>
  <si>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</si>
  <si>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</si>
  <si>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</si>
  <si>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</si>
  <si>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</si>
  <si>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</si>
  <si>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</si>
  <si>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</si>
  <si>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</si>
  <si>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</si>
  <si>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</si>
  <si>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</si>
  <si>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</si>
  <si>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</si>
  <si>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</si>
  <si>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</si>
  <si>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</si>
  <si>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</si>
  <si>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</si>
  <si>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</si>
  <si>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</si>
  <si>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</si>
  <si>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</si>
  <si>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</si>
  <si>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</si>
  <si>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</si>
  <si>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</si>
  <si>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</si>
  <si>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</si>
  <si>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</si>
  <si>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</si>
  <si>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</si>
  <si>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</si>
  <si>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</si>
  <si>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</si>
  <si>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</si>
  <si>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</si>
  <si>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</si>
  <si>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</si>
  <si>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</si>
  <si>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</si>
  <si>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</si>
  <si>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</si>
  <si>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</si>
  <si>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</si>
  <si>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</si>
  <si>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</si>
  <si>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</si>
  <si>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</si>
  <si>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</si>
  <si>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</si>
  <si>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</si>
  <si>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</si>
  <si>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</si>
  <si>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</si>
  <si>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</si>
  <si>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</si>
  <si>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</si>
  <si>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</si>
  <si>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</si>
  <si>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</si>
  <si>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</si>
  <si>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</si>
  <si>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</si>
  <si>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</si>
  <si>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</si>
  <si>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</si>
  <si>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</si>
  <si>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</si>
  <si>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</si>
  <si>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</si>
  <si>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</si>
  <si>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</si>
  <si>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</si>
  <si>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</si>
  <si>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</si>
  <si>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</si>
  <si>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</si>
  <si>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</si>
  <si>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</si>
  <si>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</si>
  <si>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</si>
  <si>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</si>
  <si>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</si>
  <si>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</si>
  <si>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</si>
  <si>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</si>
  <si>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</si>
  <si>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</si>
  <si>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</si>
  <si>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</si>
  <si>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</si>
  <si>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</si>
  <si>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</si>
  <si>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</si>
  <si>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</si>
  <si>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</si>
  <si>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</si>
  <si>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</si>
  <si>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</si>
  <si>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</si>
  <si>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</si>
  <si>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</si>
  <si>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</si>
  <si>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</si>
  <si>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</si>
  <si>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</si>
  <si>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</si>
  <si>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</si>
  <si>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</si>
  <si>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</si>
  <si>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</si>
  <si>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</si>
  <si>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</si>
  <si>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</si>
  <si>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</si>
  <si>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</si>
  <si>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</si>
  <si>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</si>
  <si>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</si>
  <si>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</si>
  <si>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</si>
  <si>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</si>
  <si>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</si>
  <si>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</si>
  <si>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</si>
  <si>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</si>
  <si>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</si>
  <si>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</si>
  <si>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</si>
  <si>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</si>
  <si>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</si>
  <si>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</si>
  <si>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</si>
  <si>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</si>
  <si>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</si>
  <si>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</si>
  <si>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</si>
  <si>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</si>
  <si>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</si>
  <si>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</si>
  <si>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</si>
  <si>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</si>
  <si>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</si>
  <si>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</si>
  <si>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</si>
  <si>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</si>
  <si>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</si>
  <si>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</si>
  <si>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</si>
  <si>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</si>
  <si>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</si>
  <si>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</si>
  <si>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</si>
  <si>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</si>
  <si>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</si>
  <si>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</si>
  <si>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</si>
  <si>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</si>
  <si>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</si>
  <si>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</si>
  <si>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</si>
  <si>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</si>
  <si>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</si>
  <si>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</si>
  <si>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</si>
  <si>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</si>
  <si>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</si>
  <si>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</si>
  <si>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</si>
  <si>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</si>
  <si>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</si>
  <si>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</si>
  <si>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</si>
  <si>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</si>
  <si>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</si>
  <si>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</si>
  <si>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</si>
  <si>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</si>
  <si>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</si>
  <si>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</si>
  <si>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</si>
  <si>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</si>
  <si>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</si>
  <si>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</si>
  <si>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</si>
  <si>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</si>
  <si>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</si>
  <si>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</si>
  <si>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</si>
  <si>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</si>
  <si>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</si>
  <si>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</si>
  <si>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</si>
  <si>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</si>
  <si>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</si>
  <si>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</si>
  <si>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</si>
  <si>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</si>
  <si>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</si>
  <si>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</si>
  <si>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</si>
  <si>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</si>
  <si>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</si>
  <si>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</si>
  <si>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</si>
  <si>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</si>
  <si>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</si>
  <si>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</si>
  <si>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</si>
  <si>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</si>
  <si>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</si>
  <si>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</si>
  <si>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</si>
  <si>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</si>
  <si>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</si>
  <si>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</si>
  <si>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</si>
  <si>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</si>
  <si>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</si>
  <si>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</si>
  <si>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</si>
  <si>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</si>
  <si>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</si>
  <si>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</si>
  <si>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</si>
  <si>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</si>
  <si>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</si>
  <si>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</si>
  <si>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</si>
  <si>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</si>
  <si>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</si>
  <si>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</si>
  <si>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</si>
  <si>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</si>
  <si>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</si>
  <si>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</si>
  <si>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</si>
  <si>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</si>
  <si>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</si>
  <si>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</si>
  <si>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</si>
  <si>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</si>
  <si>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</si>
  <si>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</si>
  <si>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</si>
  <si>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</si>
  <si>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</si>
  <si>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</si>
  <si>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</si>
  <si>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</si>
  <si>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</si>
  <si>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</si>
  <si>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</si>
  <si>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</si>
  <si>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</si>
  <si>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</si>
  <si>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</si>
  <si>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</si>
  <si>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</si>
  <si>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</si>
  <si>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</si>
  <si>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</si>
  <si>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</si>
  <si>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</si>
  <si>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</si>
  <si>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</si>
  <si>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</si>
  <si>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</si>
  <si>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</si>
  <si>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</si>
  <si>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</si>
  <si>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</si>
  <si>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</si>
  <si>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</si>
  <si>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</si>
  <si>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</si>
  <si>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</si>
  <si>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</si>
  <si>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</si>
  <si>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</si>
  <si>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</si>
  <si>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</si>
  <si>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</si>
  <si>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</si>
  <si>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</si>
  <si>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</si>
  <si>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</si>
  <si>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</si>
  <si>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</si>
  <si>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</si>
  <si>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</si>
  <si>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</si>
  <si>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</si>
  <si>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</si>
  <si>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</si>
  <si>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</si>
  <si>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</si>
  <si>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</si>
  <si>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</si>
  <si>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</si>
  <si>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</si>
  <si>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</si>
  <si>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</si>
  <si>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</si>
  <si>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</si>
  <si>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</si>
  <si>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</si>
  <si>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</si>
  <si>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</si>
  <si>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</si>
  <si>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</si>
  <si>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</si>
  <si>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</si>
  <si>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</si>
  <si>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</si>
  <si>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</si>
  <si>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</si>
  <si>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</si>
  <si>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</si>
  <si>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</si>
  <si>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</si>
  <si>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</si>
  <si>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</si>
  <si>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</si>
  <si>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</si>
  <si>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</si>
  <si>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</si>
  <si>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</si>
  <si>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</si>
  <si>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</si>
  <si>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</si>
  <si>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</si>
  <si>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</si>
  <si>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</si>
  <si>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</si>
  <si>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</si>
  <si>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</si>
  <si>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</si>
  <si>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</si>
  <si>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</si>
  <si>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</si>
  <si>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</si>
  <si>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</si>
  <si>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</si>
  <si>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</si>
  <si>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</si>
  <si>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</si>
  <si>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</si>
  <si>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</si>
  <si>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</si>
  <si>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</si>
  <si>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</si>
  <si>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</si>
  <si>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</si>
  <si>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</si>
  <si>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</si>
  <si>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</si>
  <si>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</si>
  <si>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</si>
  <si>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</si>
  <si>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</si>
  <si>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</si>
  <si>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</si>
  <si>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</si>
  <si>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</si>
  <si>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</si>
  <si>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</si>
  <si>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</si>
  <si>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</si>
  <si>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</si>
  <si>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</si>
  <si>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</si>
  <si>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</si>
  <si>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</si>
  <si>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</si>
  <si>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</si>
  <si>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</si>
  <si>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</si>
  <si>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</si>
  <si>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</si>
  <si>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</si>
  <si>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</si>
  <si>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</si>
  <si>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</si>
  <si>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</si>
  <si>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</si>
  <si>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</si>
  <si>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</si>
  <si>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</si>
  <si>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</si>
  <si>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</si>
  <si>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</si>
  <si>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</si>
  <si>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</si>
  <si>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</si>
  <si>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</si>
  <si>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</si>
  <si>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</si>
  <si>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</si>
  <si>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</si>
  <si>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</si>
  <si>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</si>
  <si>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</si>
  <si>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</si>
  <si>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</si>
  <si>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</si>
  <si>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</si>
  <si>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</si>
  <si>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</si>
  <si>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</si>
  <si>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</si>
  <si>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</si>
  <si>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</si>
  <si>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</si>
  <si>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</si>
  <si>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</si>
  <si>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</si>
  <si>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</si>
  <si>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</si>
  <si>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</si>
  <si>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</si>
  <si>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</si>
  <si>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</si>
  <si>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</si>
  <si>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</si>
  <si>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</si>
  <si>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</si>
  <si>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</si>
  <si>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</si>
  <si>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</si>
  <si>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</si>
  <si>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</si>
  <si>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</si>
  <si>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</si>
  <si>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</si>
  <si>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</si>
  <si>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</si>
  <si>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</si>
  <si>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</si>
  <si>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</si>
  <si>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</si>
  <si>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</si>
  <si>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</si>
  <si>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</si>
  <si>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</si>
  <si>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</si>
  <si>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</si>
  <si>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</si>
  <si>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</si>
  <si>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</si>
  <si>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</si>
  <si>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</si>
  <si>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</si>
  <si>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</si>
  <si>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</si>
  <si>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</si>
  <si>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</si>
  <si>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</si>
  <si>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</si>
  <si>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</si>
  <si>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</si>
  <si>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</si>
  <si>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</si>
  <si>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</si>
  <si>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</si>
  <si>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</si>
  <si>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</si>
  <si>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</si>
  <si>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</si>
  <si>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</si>
  <si>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</si>
  <si>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</si>
  <si>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</si>
  <si>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</si>
  <si>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</si>
  <si>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</si>
  <si>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</si>
  <si>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</si>
  <si>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</si>
  <si>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</si>
  <si>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</si>
  <si>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</si>
  <si>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</si>
  <si>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</si>
  <si>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</si>
  <si>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</si>
  <si>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</si>
  <si>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</si>
  <si>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</si>
  <si>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</si>
  <si>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</si>
  <si>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</si>
  <si>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</si>
  <si>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</si>
  <si>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</si>
  <si>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</si>
  <si>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</si>
  <si>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</si>
  <si>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</si>
  <si>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</si>
  <si>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</si>
  <si>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</si>
  <si>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</si>
  <si>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</si>
  <si>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</si>
  <si>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</si>
  <si>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</si>
  <si>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</si>
  <si>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</si>
  <si>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</si>
  <si>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</si>
  <si>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</si>
  <si>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</si>
  <si>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</si>
  <si>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</si>
  <si>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</si>
  <si>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</si>
  <si>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</si>
  <si>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</si>
  <si>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</si>
  <si>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</si>
  <si>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</si>
  <si>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</si>
  <si>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</si>
  <si>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</si>
  <si>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</si>
  <si>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</si>
  <si>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</si>
  <si>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</si>
  <si>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</si>
  <si>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</si>
  <si>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</si>
  <si>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</si>
  <si>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</si>
  <si>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</si>
  <si>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</si>
  <si>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</si>
  <si>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</si>
  <si>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</si>
  <si>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</si>
  <si>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</si>
  <si>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</si>
  <si>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</si>
  <si>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</si>
  <si>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</si>
  <si>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</si>
  <si>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</si>
  <si>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</si>
  <si>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</si>
  <si>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</si>
  <si>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</si>
  <si>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</si>
  <si>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</si>
  <si>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</si>
  <si>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</si>
  <si>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</si>
  <si>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</si>
  <si>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</si>
  <si>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</si>
  <si>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</si>
  <si>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</si>
  <si>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</si>
  <si>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</si>
  <si>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</si>
  <si>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</si>
  <si>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</si>
  <si>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</si>
  <si>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</si>
  <si>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</si>
  <si>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</si>
  <si>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</si>
  <si>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</si>
  <si>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</si>
  <si>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</si>
  <si>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</si>
  <si>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</si>
  <si>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</si>
  <si>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</si>
  <si>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</si>
  <si>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</si>
  <si>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</si>
  <si>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</si>
  <si>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</si>
  <si>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</si>
  <si>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</si>
  <si>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</si>
  <si>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</si>
  <si>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</si>
  <si>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</si>
  <si>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</si>
  <si>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</si>
  <si>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</si>
  <si>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</si>
  <si>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</si>
  <si>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</si>
  <si>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</si>
  <si>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</si>
  <si>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</si>
  <si>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</si>
  <si>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</si>
  <si>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</si>
  <si>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</si>
  <si>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</si>
  <si>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</si>
  <si>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</si>
  <si>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</si>
  <si>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</si>
  <si>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</si>
  <si>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</si>
  <si>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</si>
  <si>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</si>
  <si>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</si>
  <si>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</si>
  <si>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</si>
  <si>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</si>
  <si>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</si>
  <si>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</si>
  <si>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</si>
  <si>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</si>
  <si>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</si>
  <si>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</si>
  <si>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</si>
  <si>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</si>
  <si>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</si>
  <si>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</si>
  <si>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</si>
  <si>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</si>
  <si>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</si>
  <si>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</si>
  <si>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</si>
  <si>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</si>
  <si>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</si>
  <si>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</si>
  <si>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</si>
  <si>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</si>
  <si>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</si>
  <si>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</si>
  <si>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</si>
  <si>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</si>
  <si>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</si>
  <si>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</si>
  <si>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</si>
  <si>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</si>
  <si>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</si>
  <si>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</si>
  <si>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</si>
  <si>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</si>
  <si>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</si>
  <si>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</si>
  <si>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</si>
  <si>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</si>
  <si>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</si>
  <si>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</si>
  <si>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</si>
  <si>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</si>
  <si>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</si>
  <si>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</si>
  <si>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</si>
  <si>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</si>
  <si>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</si>
  <si>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</si>
  <si>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</si>
  <si>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</si>
  <si>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</si>
  <si>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</si>
  <si>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</si>
  <si>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</si>
  <si>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</si>
  <si>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</si>
  <si>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</si>
  <si>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</si>
  <si>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</si>
  <si>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</si>
  <si>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</si>
  <si>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</si>
  <si>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</si>
  <si>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</si>
  <si>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</si>
  <si>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</si>
  <si>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</si>
  <si>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</si>
  <si>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</si>
  <si>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</si>
  <si>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</si>
  <si>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</si>
  <si>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</si>
  <si>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</si>
  <si>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</si>
  <si>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</si>
  <si>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</si>
  <si>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</si>
  <si>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</si>
  <si>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</si>
  <si>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</si>
  <si>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</si>
  <si>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</si>
  <si>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</si>
  <si>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</si>
  <si>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</si>
  <si>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</si>
  <si>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</si>
  <si>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</si>
  <si>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</si>
  <si>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</si>
  <si>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</si>
  <si>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</si>
  <si>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</si>
  <si>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</si>
  <si>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</si>
  <si>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</si>
  <si>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</si>
  <si>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</si>
  <si>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</si>
  <si>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</si>
  <si>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</si>
  <si>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</si>
  <si>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</si>
  <si>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</si>
  <si>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</si>
  <si>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</si>
  <si>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</si>
  <si>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</si>
  <si>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</si>
  <si>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</si>
  <si>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</si>
  <si>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</si>
  <si>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</si>
  <si>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</si>
  <si>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</si>
  <si>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</si>
  <si>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</si>
  <si>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</si>
  <si>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</si>
  <si>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</si>
  <si>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</si>
  <si>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</si>
  <si>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</si>
  <si>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</si>
  <si>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</si>
  <si>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</si>
  <si>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</si>
  <si>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</si>
  <si>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</si>
  <si>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</si>
  <si>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</si>
  <si>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</si>
  <si>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</si>
  <si>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</si>
  <si>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</si>
  <si>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</si>
  <si>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</si>
  <si>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</si>
  <si>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</si>
  <si>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</si>
  <si>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</si>
  <si>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</si>
  <si>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</si>
  <si>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</si>
  <si>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</si>
  <si>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</si>
  <si>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</si>
  <si>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</si>
  <si>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</si>
  <si>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</si>
  <si>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</si>
  <si>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</si>
  <si>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</si>
  <si>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</si>
  <si>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</si>
  <si>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</si>
  <si>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</si>
  <si>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</si>
  <si>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</si>
  <si>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</si>
  <si>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</si>
  <si>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</si>
  <si>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</si>
  <si>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</si>
  <si>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</si>
  <si>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</si>
  <si>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</si>
  <si>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</si>
  <si>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</si>
  <si>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</si>
  <si>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</si>
  <si>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</si>
  <si>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</si>
  <si>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</si>
  <si>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</si>
  <si>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</si>
  <si>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</si>
  <si>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</si>
  <si>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</si>
  <si>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</si>
  <si>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</si>
  <si>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</si>
  <si>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</si>
  <si>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</si>
  <si>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</si>
  <si>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</si>
  <si>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</si>
  <si>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</si>
  <si>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</si>
  <si>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</si>
  <si>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</si>
  <si>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</si>
  <si>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</si>
  <si>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</si>
  <si>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</si>
  <si>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</si>
  <si>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</si>
  <si>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</si>
  <si>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</si>
  <si>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</si>
  <si>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</si>
  <si>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</si>
  <si>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</si>
  <si>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</si>
  <si>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</si>
  <si>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</si>
  <si>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</si>
  <si>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</si>
  <si>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</si>
  <si>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</si>
  <si>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</si>
  <si>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</si>
  <si>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</si>
  <si>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</si>
  <si>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</si>
  <si>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</si>
  <si>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</si>
  <si>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</si>
  <si>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</si>
  <si>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</si>
  <si>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</si>
  <si>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</si>
  <si>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</si>
  <si>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</si>
  <si>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</si>
  <si>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</si>
  <si>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</si>
  <si>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</si>
  <si>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</si>
  <si>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</si>
  <si>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</si>
  <si>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</si>
  <si>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</si>
  <si>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</si>
  <si>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</si>
  <si>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</si>
  <si>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</si>
  <si>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</si>
  <si>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</si>
  <si>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</si>
  <si>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</si>
  <si>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</si>
  <si>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</si>
  <si>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</si>
  <si>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</si>
  <si>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</si>
  <si>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</si>
  <si>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</si>
  <si>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</si>
  <si>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</si>
  <si>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</si>
  <si>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</si>
  <si>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</si>
  <si>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</si>
  <si>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</si>
  <si>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</si>
  <si>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</si>
  <si>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</si>
  <si>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</si>
  <si>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</si>
  <si>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</si>
  <si>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</si>
  <si>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</si>
  <si>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</si>
  <si>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</si>
  <si>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</si>
  <si>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</si>
  <si>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</si>
  <si>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</si>
  <si>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</si>
  <si>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</si>
  <si>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</si>
  <si>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</si>
  <si>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</si>
  <si>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</si>
  <si>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</si>
  <si>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</si>
  <si>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</si>
  <si>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</si>
  <si>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</si>
  <si>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</si>
  <si>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</si>
  <si>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</si>
  <si>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</si>
  <si>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</si>
  <si>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</si>
  <si>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</si>
  <si>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</si>
  <si>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</si>
  <si>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</si>
  <si>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</si>
  <si>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</si>
  <si>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</si>
  <si>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</si>
  <si>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</si>
  <si>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</si>
  <si>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</si>
  <si>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</si>
  <si>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</si>
  <si>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</si>
  <si>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</si>
  <si>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</si>
  <si>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</si>
  <si>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</si>
  <si>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</si>
  <si>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</si>
  <si>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</si>
  <si>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</si>
  <si>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</si>
  <si>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</si>
  <si>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</si>
  <si>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</si>
  <si>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</si>
  <si>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</si>
  <si>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</si>
  <si>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</si>
  <si>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</si>
  <si>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</si>
  <si>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</si>
  <si>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</si>
  <si>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</si>
  <si>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</si>
  <si>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</si>
  <si>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</si>
  <si>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</si>
  <si>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</si>
  <si>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</si>
  <si>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</si>
  <si>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</si>
  <si>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</si>
  <si>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</si>
  <si>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</si>
  <si>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</si>
  <si>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</si>
  <si>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</si>
  <si>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</si>
  <si>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</si>
  <si>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</si>
  <si>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</si>
  <si>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</si>
  <si>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</si>
  <si>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</si>
  <si>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</si>
  <si>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</si>
  <si>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</si>
  <si>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</si>
  <si>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</si>
  <si>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</si>
  <si>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</si>
  <si>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</si>
  <si>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</si>
  <si>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</si>
  <si>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</si>
  <si>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</si>
  <si>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</si>
  <si>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</si>
  <si>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</si>
  <si>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</si>
  <si>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</si>
  <si>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</si>
  <si>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</si>
  <si>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</si>
  <si>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</si>
  <si>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</si>
  <si>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</si>
  <si>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</si>
  <si>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</si>
  <si>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</si>
  <si>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</si>
  <si>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</si>
  <si>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</si>
  <si>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</si>
  <si>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</si>
  <si>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</si>
  <si>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</si>
  <si>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</si>
  <si>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</si>
  <si>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</si>
  <si>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</si>
  <si>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</si>
  <si>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</si>
  <si>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</si>
  <si>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</si>
  <si>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</si>
  <si>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</si>
  <si>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</si>
  <si>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</si>
  <si>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</si>
  <si>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</si>
  <si>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</si>
  <si>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</si>
  <si>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</si>
  <si>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</si>
  <si>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</si>
  <si>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</si>
  <si>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</si>
  <si>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</si>
  <si>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</si>
  <si>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</si>
  <si>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</si>
  <si>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</si>
  <si>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</si>
  <si>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</si>
  <si>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</si>
  <si>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</si>
  <si>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</si>
  <si>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</si>
  <si>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</si>
  <si>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</si>
  <si>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</si>
  <si>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</si>
  <si>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</si>
  <si>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</si>
  <si>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</si>
  <si>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</si>
  <si>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</si>
  <si>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</si>
  <si>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</si>
  <si>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</si>
  <si>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</si>
  <si>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</si>
  <si>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</si>
  <si>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</si>
  <si>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</si>
  <si>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</si>
  <si>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</si>
  <si>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</si>
  <si>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</si>
  <si>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</si>
  <si>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</si>
  <si>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</si>
  <si>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</si>
  <si>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</si>
  <si>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</si>
  <si>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</si>
  <si>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</si>
  <si>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</si>
  <si>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</si>
  <si>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</si>
  <si>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</si>
  <si>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</si>
  <si>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</si>
  <si>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</si>
  <si>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</si>
  <si>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</si>
  <si>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</si>
  <si>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</si>
  <si>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</si>
  <si>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</si>
  <si>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</si>
  <si>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</si>
  <si>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</si>
  <si>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</si>
  <si>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</si>
  <si>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</si>
  <si>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</si>
  <si>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</si>
  <si>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</si>
  <si>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</si>
  <si>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</si>
  <si>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</si>
  <si>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</si>
  <si>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</si>
  <si>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</si>
  <si>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</si>
  <si>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</si>
  <si>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</si>
  <si>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</si>
  <si>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</si>
  <si>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</si>
  <si>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</si>
  <si>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</si>
  <si>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</si>
  <si>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</si>
  <si>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</si>
  <si>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</si>
  <si>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</si>
  <si>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</si>
  <si>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</si>
  <si>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</si>
  <si>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</si>
  <si>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</si>
  <si>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</si>
  <si>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</si>
  <si>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</si>
  <si>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</si>
  <si>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</si>
  <si>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</si>
  <si>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</si>
  <si>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</si>
  <si>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</si>
  <si>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</si>
  <si>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</si>
  <si>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</si>
  <si>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</si>
  <si>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</si>
  <si>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</si>
  <si>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</si>
  <si>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</si>
  <si>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</si>
  <si>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</si>
  <si>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</si>
  <si>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</si>
  <si>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</si>
  <si>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</si>
  <si>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</si>
  <si>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</si>
  <si>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</si>
  <si>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</si>
  <si>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</si>
  <si>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</si>
  <si>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</si>
  <si>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</si>
  <si>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</si>
  <si>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</si>
  <si>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</si>
  <si>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</si>
  <si>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</si>
  <si>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</si>
  <si>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</si>
  <si>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</si>
  <si>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</si>
  <si>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</si>
  <si>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</si>
  <si>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</si>
  <si>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</si>
  <si>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</si>
  <si>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</si>
  <si>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</si>
  <si>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</si>
  <si>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</si>
  <si>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</si>
  <si>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</si>
  <si>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</si>
  <si>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</si>
  <si>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</si>
  <si>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</si>
  <si>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</si>
  <si>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</si>
  <si>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</si>
  <si>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</si>
  <si>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</si>
  <si>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</si>
  <si>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</si>
  <si>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</si>
  <si>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</si>
  <si>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</si>
  <si>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</si>
  <si>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</si>
  <si>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</si>
  <si>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</si>
  <si>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</si>
  <si>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</si>
  <si>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</si>
  <si>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</si>
  <si>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</si>
  <si>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</si>
  <si>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</si>
  <si>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</si>
  <si>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</si>
  <si>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</si>
  <si>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</si>
  <si>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</si>
  <si>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</si>
  <si>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</si>
  <si>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</si>
  <si>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</si>
  <si>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</si>
  <si>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</si>
  <si>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</si>
  <si>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</si>
  <si>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</si>
  <si>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</si>
  <si>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</si>
  <si>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</si>
  <si>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</si>
  <si>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</si>
  <si>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</si>
  <si>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</si>
  <si>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</si>
  <si>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</si>
  <si>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</si>
  <si>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</si>
  <si>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</si>
  <si>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</si>
  <si>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</si>
  <si>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</si>
  <si>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</si>
  <si>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</si>
  <si>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</si>
  <si>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</si>
  <si>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</si>
  <si>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</si>
  <si>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</si>
  <si>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</si>
  <si>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</si>
  <si>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</si>
  <si>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</si>
  <si>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</si>
  <si>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</si>
  <si>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</si>
  <si>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</si>
  <si>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</si>
  <si>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</si>
  <si>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</si>
  <si>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</si>
  <si>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</si>
  <si>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</si>
  <si>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</si>
  <si>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</si>
  <si>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</si>
  <si>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</si>
  <si>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</si>
  <si>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</si>
  <si>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</si>
  <si>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</si>
  <si>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</si>
  <si>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</si>
  <si>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</si>
  <si>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</si>
  <si>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</si>
  <si>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</si>
  <si>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</si>
  <si>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</si>
  <si>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</si>
  <si>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</si>
  <si>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</si>
  <si>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</si>
  <si>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</si>
  <si>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</si>
  <si>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</si>
  <si>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</si>
  <si>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</si>
  <si>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</si>
  <si>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</si>
  <si>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</si>
  <si>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</si>
  <si>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</si>
  <si>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</si>
  <si>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</si>
  <si>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</si>
  <si>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</si>
  <si>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</si>
  <si>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</si>
  <si>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</si>
  <si>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</si>
  <si>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</si>
  <si>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</si>
  <si>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</si>
  <si>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</si>
  <si>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</si>
  <si>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</si>
  <si>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</si>
  <si>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</si>
  <si>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</si>
  <si>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</si>
  <si>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</si>
  <si>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</si>
  <si>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</si>
  <si>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</si>
  <si>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</si>
  <si>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</si>
  <si>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</si>
  <si>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</si>
  <si>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</si>
  <si>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</si>
  <si>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</si>
  <si>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</si>
  <si>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</si>
  <si>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</si>
  <si>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</si>
  <si>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</si>
  <si>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</si>
  <si>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</si>
  <si>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</si>
  <si>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</si>
  <si>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</si>
  <si>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</si>
  <si>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</si>
  <si>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</si>
  <si>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</si>
  <si>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</si>
  <si>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</si>
  <si>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</si>
  <si>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</si>
  <si>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</si>
  <si>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</si>
  <si>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</si>
  <si>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</si>
  <si>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</si>
  <si>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</si>
  <si>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</si>
  <si>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</si>
  <si>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</si>
  <si>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</si>
  <si>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</si>
  <si>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</si>
  <si>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</si>
  <si>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</si>
  <si>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</si>
  <si>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</si>
  <si>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</si>
  <si>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</si>
  <si>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</si>
  <si>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</si>
  <si>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</si>
  <si>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</si>
  <si>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</si>
  <si>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</si>
  <si>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</si>
  <si>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</si>
  <si>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</si>
  <si>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</si>
  <si>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</si>
  <si>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</si>
  <si>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</si>
  <si>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</si>
  <si>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</si>
  <si>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</si>
  <si>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</si>
  <si>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</si>
  <si>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</si>
  <si>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</si>
  <si>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</si>
  <si>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</si>
  <si>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</si>
  <si>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</si>
  <si>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</si>
  <si>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</si>
  <si>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</si>
  <si>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</si>
  <si>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</si>
  <si>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</si>
  <si>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</si>
  <si>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</si>
  <si>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</si>
  <si>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</si>
  <si>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</si>
  <si>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</si>
  <si>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</si>
  <si>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</si>
  <si>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</si>
  <si>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</si>
  <si>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</si>
  <si>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</si>
  <si>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</si>
  <si>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</si>
  <si>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</si>
  <si>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</si>
  <si>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</si>
  <si>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</si>
  <si>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</si>
  <si>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</si>
  <si>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</si>
  <si>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</si>
  <si>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</si>
  <si>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</si>
  <si>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</si>
  <si>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</si>
  <si>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</si>
  <si>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</si>
  <si>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</si>
  <si>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</si>
  <si>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</si>
  <si>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</si>
  <si>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</si>
  <si>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</si>
  <si>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</si>
  <si>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</si>
  <si>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</si>
  <si>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</si>
  <si>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</si>
  <si>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</si>
  <si>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</si>
  <si>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</si>
  <si>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</si>
  <si>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</si>
  <si>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</si>
  <si>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</si>
  <si>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</si>
  <si>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</si>
  <si>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</si>
  <si>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</si>
  <si>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</si>
  <si>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</si>
  <si>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</si>
  <si>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</si>
  <si>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</si>
  <si>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</si>
  <si>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</si>
  <si>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</si>
  <si>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</si>
  <si>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</si>
  <si>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</si>
  <si>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</si>
  <si>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</si>
  <si>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</si>
  <si>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</si>
  <si>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</si>
  <si>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</si>
  <si>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</si>
  <si>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</si>
  <si>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</si>
  <si>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</si>
  <si>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</si>
  <si>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</si>
  <si>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</si>
  <si>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</si>
  <si>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</si>
  <si>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</si>
  <si>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</si>
  <si>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</si>
  <si>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</si>
  <si>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</si>
  <si>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</si>
  <si>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</si>
  <si>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</si>
  <si>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</si>
  <si>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</si>
  <si>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</si>
  <si>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</si>
  <si>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</si>
  <si>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</si>
  <si>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</si>
  <si>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</si>
  <si>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</si>
  <si>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</si>
  <si>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</si>
  <si>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</si>
  <si>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</si>
  <si>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</si>
  <si>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</si>
  <si>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</si>
  <si>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</si>
  <si>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</si>
  <si>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</si>
  <si>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</si>
  <si>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</si>
  <si>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</si>
  <si>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</si>
  <si>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</si>
  <si>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</si>
  <si>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</si>
  <si>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</si>
  <si>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</si>
  <si>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</si>
  <si>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</si>
  <si>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</si>
  <si>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</si>
  <si>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</si>
  <si>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</si>
  <si>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</si>
  <si>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</si>
  <si>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</si>
  <si>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</si>
  <si>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</si>
  <si>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</si>
  <si>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</si>
  <si>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</si>
  <si>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</si>
  <si>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</si>
  <si>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</si>
  <si>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</si>
  <si>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</si>
  <si>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</si>
  <si>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</si>
  <si>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</si>
  <si>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</si>
  <si>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</si>
  <si>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</si>
  <si>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</si>
  <si>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</si>
  <si>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</si>
  <si>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</si>
  <si>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</si>
  <si>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</si>
  <si>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</si>
  <si>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</si>
  <si>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</si>
  <si>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</si>
  <si>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</si>
  <si>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</si>
  <si>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</si>
  <si>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</si>
  <si>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</si>
  <si>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</si>
  <si>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</si>
  <si>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</si>
  <si>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</si>
  <si>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</si>
  <si>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</si>
  <si>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</si>
  <si>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</si>
  <si>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</si>
  <si>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</si>
  <si>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</si>
  <si>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</si>
  <si>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</si>
  <si>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</si>
  <si>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</si>
  <si>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</si>
  <si>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</si>
  <si>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</si>
  <si>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</si>
  <si>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</si>
  <si>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</si>
  <si>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</si>
  <si>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</si>
  <si>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</si>
  <si>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</si>
  <si>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</si>
  <si>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</si>
  <si>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</si>
  <si>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</si>
  <si>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</si>
  <si>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</si>
  <si>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</si>
  <si>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</si>
  <si>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</si>
  <si>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</si>
  <si>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</si>
  <si>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</si>
  <si>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</si>
  <si>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</si>
  <si>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</si>
  <si>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</si>
  <si>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</si>
  <si>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</si>
  <si>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</si>
  <si>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</si>
  <si>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</si>
  <si>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</si>
  <si>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</si>
  <si>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</si>
  <si>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</si>
  <si>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</si>
  <si>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</si>
  <si>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</si>
  <si>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</si>
  <si>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</si>
  <si>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</si>
  <si>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</si>
  <si>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</si>
  <si>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</si>
  <si>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</si>
  <si>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</si>
  <si>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</si>
  <si>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</si>
  <si>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</si>
  <si>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</si>
  <si>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</si>
  <si>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</si>
  <si>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</si>
  <si>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</si>
  <si>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</si>
  <si>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</si>
  <si>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</si>
  <si>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</si>
  <si>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</si>
  <si>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</si>
  <si>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</si>
  <si>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</si>
  <si>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</si>
  <si>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</si>
  <si>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</si>
  <si>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</si>
  <si>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</si>
  <si>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</si>
  <si>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</si>
  <si>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</si>
  <si>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</si>
  <si>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</si>
  <si>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</si>
  <si>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</si>
  <si>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</si>
  <si>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</si>
  <si>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</si>
  <si>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</si>
  <si>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</si>
  <si>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</si>
  <si>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</si>
  <si>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</si>
  <si>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</si>
  <si>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</si>
  <si>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</si>
  <si>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</si>
  <si>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</si>
  <si>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</si>
  <si>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</si>
  <si>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</si>
  <si>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</si>
  <si>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</si>
  <si>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</si>
  <si>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</si>
  <si>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</si>
  <si>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</si>
  <si>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</si>
  <si>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</si>
  <si>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</si>
  <si>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</si>
  <si>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</si>
  <si>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</si>
  <si>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</si>
  <si>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</si>
  <si>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</si>
  <si>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</si>
  <si>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</si>
  <si>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</si>
  <si>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</si>
  <si>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</si>
  <si>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</si>
  <si>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</si>
  <si>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</si>
  <si>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</si>
  <si>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</si>
  <si>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</si>
  <si>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</si>
  <si>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</si>
  <si>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</si>
  <si>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</si>
  <si>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</si>
  <si>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</si>
  <si>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</si>
  <si>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</si>
  <si>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</si>
  <si>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</si>
  <si>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</si>
  <si>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</si>
  <si>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</si>
  <si>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</si>
  <si>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</si>
  <si>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</si>
  <si>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</si>
  <si>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</si>
  <si>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</si>
  <si>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</si>
  <si>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</si>
  <si>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</si>
  <si>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</si>
  <si>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</si>
  <si>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</si>
  <si>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</si>
  <si>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</si>
  <si>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</si>
  <si>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</si>
  <si>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</si>
  <si>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</si>
  <si>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</si>
  <si>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</si>
  <si>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</si>
  <si>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</si>
  <si>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</si>
  <si>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</si>
  <si>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</si>
  <si>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</si>
  <si>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</si>
  <si>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</si>
  <si>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</si>
  <si>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</si>
  <si>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</si>
  <si>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</si>
  <si>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</si>
  <si>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</si>
  <si>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</si>
  <si>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</si>
  <si>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</si>
  <si>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</si>
  <si>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</si>
  <si>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</si>
  <si>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</si>
  <si>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</si>
  <si>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</si>
  <si>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</si>
  <si>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</si>
  <si>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</si>
  <si>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</si>
  <si>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</si>
  <si>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</si>
  <si>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</si>
  <si>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</si>
  <si>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</si>
  <si>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</si>
  <si>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</si>
  <si>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</si>
  <si>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</si>
  <si>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</si>
  <si>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</si>
  <si>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</si>
  <si>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</si>
  <si>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</si>
  <si>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</si>
  <si>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</si>
  <si>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</si>
  <si>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</si>
  <si>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</si>
  <si>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</si>
  <si>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</si>
  <si>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</si>
  <si>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</si>
  <si>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</si>
  <si>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</si>
  <si>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</si>
  <si>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</si>
  <si>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</si>
  <si>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</si>
  <si>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</si>
  <si>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</si>
  <si>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</si>
  <si>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</si>
  <si>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</si>
  <si>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</si>
  <si>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</si>
  <si>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</si>
  <si>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</si>
  <si>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</si>
  <si>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</si>
  <si>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</si>
  <si>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</si>
  <si>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</si>
  <si>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</si>
  <si>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</si>
  <si>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</si>
  <si>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</si>
  <si>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</si>
  <si>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</si>
  <si>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</si>
  <si>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</si>
  <si>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</si>
  <si>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</si>
  <si>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</si>
  <si>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</si>
  <si>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</si>
  <si>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</si>
  <si>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</si>
  <si>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</si>
  <si>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</si>
  <si>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</si>
  <si>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</si>
  <si>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</si>
  <si>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</si>
  <si>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</si>
  <si>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</si>
  <si>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</si>
  <si>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</si>
  <si>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</si>
  <si>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</si>
  <si>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</si>
  <si>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</si>
  <si>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</si>
  <si>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</si>
  <si>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</si>
  <si>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</si>
  <si>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</si>
  <si>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</si>
  <si>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</si>
  <si>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</si>
  <si>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</si>
  <si>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</si>
  <si>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</si>
  <si>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</si>
  <si>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</si>
  <si>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</si>
  <si>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</si>
  <si>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</si>
  <si>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</si>
  <si>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</si>
  <si>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</si>
  <si>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</si>
  <si>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</si>
  <si>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</si>
  <si>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</si>
  <si>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</si>
  <si>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</si>
  <si>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</si>
  <si>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</si>
  <si>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</si>
  <si>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</si>
  <si>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</si>
  <si>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</si>
  <si>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</si>
  <si>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</si>
  <si>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</si>
  <si>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</si>
  <si>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</si>
  <si>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</si>
  <si>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</si>
  <si>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</si>
  <si>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</si>
  <si>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</si>
  <si>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</si>
  <si>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</si>
  <si>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</si>
  <si>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</si>
  <si>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</si>
  <si>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</si>
  <si>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</si>
  <si>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</si>
  <si>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</si>
  <si>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</si>
  <si>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</si>
  <si>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</si>
  <si>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</si>
  <si>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</si>
  <si>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</si>
  <si>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</si>
  <si>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</si>
  <si>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</si>
  <si>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</si>
  <si>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</si>
  <si>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</si>
  <si>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</si>
  <si>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</si>
  <si>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</si>
  <si>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</si>
  <si>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</si>
  <si>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</si>
  <si>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</si>
  <si>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</si>
  <si>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</si>
  <si>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</si>
  <si>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</si>
  <si>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</si>
  <si>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</si>
  <si>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</si>
  <si>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</si>
  <si>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</si>
  <si>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</si>
  <si>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</si>
  <si>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</si>
  <si>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</si>
  <si>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</si>
  <si>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</si>
  <si>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</si>
  <si>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</si>
  <si>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</si>
  <si>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</si>
  <si>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</si>
  <si>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</si>
  <si>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</si>
  <si>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</si>
  <si>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</si>
  <si>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</si>
  <si>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</si>
  <si>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</si>
  <si>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</si>
  <si>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</si>
  <si>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</si>
  <si>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</si>
  <si>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</si>
  <si>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</si>
  <si>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</si>
  <si>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</si>
  <si>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</si>
  <si>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</si>
  <si>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</si>
  <si>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</si>
  <si>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</si>
  <si>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</si>
  <si>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</si>
  <si>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</si>
  <si>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</si>
  <si>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</si>
  <si>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</si>
  <si>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</si>
  <si>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</si>
  <si>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</si>
  <si>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</si>
  <si>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</si>
  <si>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</si>
  <si>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</si>
  <si>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</si>
  <si>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</si>
  <si>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</si>
  <si>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</si>
  <si>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</si>
  <si>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</si>
  <si>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</si>
  <si>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</si>
  <si>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</si>
  <si>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</si>
  <si>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</si>
  <si>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</si>
  <si>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</si>
  <si>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</si>
  <si>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</si>
  <si>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</si>
  <si>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</si>
  <si>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</si>
  <si>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</si>
  <si>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</si>
  <si>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</si>
  <si>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</si>
  <si>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</si>
  <si>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</si>
  <si>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</si>
  <si>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</si>
  <si>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</si>
  <si>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</si>
  <si>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</si>
  <si>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</si>
  <si>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</si>
  <si>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</si>
  <si>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</si>
  <si>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</si>
  <si>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</si>
  <si>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</si>
  <si>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</si>
  <si>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</si>
  <si>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</si>
  <si>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</si>
  <si>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</si>
  <si>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</si>
  <si>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</si>
  <si>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</si>
  <si>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</si>
  <si>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</si>
  <si>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</si>
  <si>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</si>
  <si>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</si>
  <si>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</si>
  <si>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</si>
  <si>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</si>
  <si>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</si>
  <si>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</si>
  <si>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</si>
  <si>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</si>
  <si>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</si>
  <si>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</si>
  <si>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</si>
  <si>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</si>
  <si>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</si>
  <si>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</si>
  <si>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</si>
  <si>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</si>
  <si>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</si>
  <si>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</si>
  <si>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</si>
  <si>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</si>
  <si>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</si>
  <si>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</si>
  <si>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</si>
  <si>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</si>
  <si>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</si>
  <si>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</si>
  <si>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</si>
  <si>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</si>
  <si>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</si>
  <si>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</si>
  <si>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</si>
  <si>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</si>
  <si>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</si>
  <si>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</si>
  <si>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</si>
  <si>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</si>
  <si>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</si>
  <si>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</si>
  <si>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</si>
  <si>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</si>
  <si>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</si>
  <si>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</si>
  <si>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</si>
  <si>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</si>
  <si>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</si>
  <si>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</si>
  <si>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</si>
  <si>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</si>
  <si>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</si>
  <si>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</si>
  <si>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</si>
  <si>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</si>
  <si>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</si>
  <si>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</si>
  <si>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</si>
  <si>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</si>
  <si>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</si>
  <si>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</si>
  <si>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</si>
  <si>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</si>
  <si>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</si>
  <si>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</si>
  <si>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</si>
  <si>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</si>
  <si>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</si>
  <si>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</si>
  <si>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</si>
  <si>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</si>
  <si>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</si>
  <si>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</si>
  <si>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</si>
  <si>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</si>
  <si>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</si>
  <si>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</si>
  <si>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</si>
  <si>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</si>
  <si>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</si>
  <si>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</si>
  <si>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</si>
  <si>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</si>
  <si>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</si>
  <si>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</si>
  <si>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</si>
  <si>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</si>
  <si>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</si>
  <si>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</si>
  <si>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</si>
  <si>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</si>
  <si>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</si>
  <si>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</si>
  <si>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</si>
  <si>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</si>
  <si>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</si>
  <si>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</si>
  <si>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</si>
  <si>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</si>
  <si>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</si>
  <si>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</si>
  <si>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</si>
  <si>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</si>
  <si>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</si>
  <si>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</si>
  <si>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</si>
  <si>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</si>
  <si>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</si>
  <si>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</si>
  <si>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</si>
  <si>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</si>
  <si>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</si>
  <si>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</si>
  <si>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</si>
  <si>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</si>
  <si>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</si>
  <si>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</si>
  <si>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</si>
  <si>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</si>
  <si>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</si>
  <si>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</si>
  <si>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</si>
  <si>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</si>
  <si>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</si>
  <si>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</si>
  <si>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</si>
  <si>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</si>
  <si>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</si>
  <si>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</si>
  <si>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</si>
  <si>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</si>
  <si>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</si>
  <si>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</si>
  <si>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</si>
  <si>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</si>
  <si>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</si>
  <si>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</si>
  <si>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</si>
  <si>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</si>
  <si>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</si>
  <si>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</si>
  <si>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</si>
  <si>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</si>
  <si>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</si>
  <si>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</si>
  <si>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</si>
  <si>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</si>
  <si>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</si>
  <si>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</si>
  <si>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</si>
  <si>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</si>
  <si>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</si>
  <si>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</si>
  <si>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</si>
  <si>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</si>
  <si>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</si>
  <si>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</si>
  <si>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</si>
  <si>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</si>
  <si>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</si>
  <si>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</si>
  <si>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</si>
  <si>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</si>
  <si>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</si>
  <si>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</si>
  <si>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</si>
  <si>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</si>
  <si>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</si>
  <si>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</si>
  <si>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</si>
  <si>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</si>
  <si>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</si>
  <si>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</si>
  <si>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</si>
  <si>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</si>
  <si>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</si>
  <si>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</si>
  <si>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</si>
  <si>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</si>
  <si>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</si>
  <si>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</si>
  <si>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</si>
  <si>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</si>
  <si>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</si>
  <si>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</si>
  <si>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</si>
  <si>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</si>
  <si>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</si>
  <si>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</si>
  <si>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</si>
  <si>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</si>
  <si>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</si>
  <si>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</si>
  <si>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</si>
  <si>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</si>
  <si>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</si>
  <si>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</si>
  <si>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</si>
  <si>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</si>
  <si>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</si>
  <si>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</si>
  <si>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</si>
  <si>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</si>
  <si>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</si>
  <si>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</si>
  <si>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</si>
  <si>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</si>
  <si>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</si>
  <si>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</si>
  <si>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</si>
  <si>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</si>
  <si>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</si>
  <si>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</si>
  <si>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</si>
  <si>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</si>
  <si>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</si>
  <si>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</si>
  <si>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</si>
  <si>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</si>
  <si>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</si>
  <si>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</si>
  <si>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</si>
  <si>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</si>
  <si>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</si>
  <si>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</si>
  <si>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</si>
  <si>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</si>
  <si>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</si>
  <si>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</si>
  <si>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</si>
  <si>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</si>
  <si>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</si>
  <si>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</si>
  <si>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</si>
  <si>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</si>
  <si>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</si>
  <si>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</si>
  <si>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</si>
  <si>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</si>
  <si>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</si>
  <si>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</si>
  <si>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</si>
  <si>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</si>
  <si>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</si>
  <si>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</si>
  <si>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</si>
  <si>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</si>
  <si>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</si>
  <si>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</si>
  <si>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</si>
  <si>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</si>
  <si>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</si>
  <si>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</si>
  <si>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</si>
  <si>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</si>
  <si>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</si>
  <si>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</si>
  <si>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</si>
  <si>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</si>
  <si>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</si>
  <si>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</si>
  <si>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</si>
  <si>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</si>
  <si>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</si>
  <si>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</si>
  <si>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</si>
  <si>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</si>
  <si>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</si>
  <si>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</si>
  <si>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</si>
  <si>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</si>
  <si>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</si>
  <si>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</si>
  <si>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</si>
  <si>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</si>
  <si>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</si>
  <si>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</si>
  <si>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</si>
  <si>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</si>
  <si>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</si>
  <si>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</si>
  <si>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</si>
  <si>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</si>
  <si>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</si>
  <si>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</si>
  <si>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</si>
  <si>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</si>
  <si>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</si>
  <si>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</si>
  <si>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</si>
  <si>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</si>
  <si>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</si>
  <si>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</si>
  <si>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</si>
  <si>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</si>
  <si>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</si>
  <si>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</si>
  <si>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</si>
  <si>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</si>
  <si>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</si>
  <si>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</si>
  <si>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</si>
  <si>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</si>
  <si>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</si>
  <si>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</si>
  <si>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</si>
  <si>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</si>
  <si>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</si>
  <si>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</si>
  <si>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</si>
  <si>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</si>
  <si>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</si>
  <si>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</si>
  <si>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</si>
  <si>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</si>
  <si>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</si>
  <si>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</si>
  <si>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</si>
  <si>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</si>
  <si>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</si>
  <si>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</si>
  <si>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</si>
  <si>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</si>
  <si>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</si>
  <si>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</si>
  <si>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</si>
  <si>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</si>
  <si>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</si>
  <si>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</si>
  <si>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</si>
  <si>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</si>
  <si>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</si>
  <si>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</si>
  <si>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</si>
  <si>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</si>
  <si>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</si>
  <si>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</si>
  <si>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</si>
  <si>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</si>
  <si>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</si>
  <si>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</si>
  <si>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</si>
  <si>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</si>
  <si>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</si>
  <si>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</si>
  <si>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</si>
  <si>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</si>
  <si>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</si>
  <si>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</si>
  <si>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</si>
  <si>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</si>
  <si>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</si>
  <si>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</si>
  <si>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</si>
  <si>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</si>
  <si>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</si>
  <si>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</si>
  <si>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</si>
  <si>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</si>
  <si>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</si>
  <si>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</si>
  <si>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</si>
  <si>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</si>
  <si>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</si>
  <si>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</si>
  <si>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</si>
  <si>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</si>
  <si>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</si>
  <si>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</si>
  <si>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</si>
  <si>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</si>
  <si>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</si>
  <si>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</si>
  <si>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</si>
  <si>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</si>
  <si>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</si>
  <si>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</si>
  <si>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</si>
  <si>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</si>
  <si>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</si>
  <si>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</si>
  <si>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</si>
  <si>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</si>
  <si>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</si>
  <si>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</si>
  <si>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</si>
  <si>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</si>
  <si>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</si>
  <si>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</si>
  <si>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</si>
  <si>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</si>
  <si>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</si>
  <si>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</si>
  <si>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</si>
  <si>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</si>
  <si>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</si>
  <si>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</si>
  <si>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</si>
  <si>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</si>
  <si>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</si>
  <si>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</si>
  <si>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</si>
  <si>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</si>
  <si>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</si>
  <si>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</si>
  <si>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</si>
  <si>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</si>
  <si>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</si>
  <si>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</si>
  <si>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</si>
  <si>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</si>
  <si>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</si>
  <si>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</si>
  <si>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</si>
  <si>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</si>
  <si>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</si>
  <si>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</si>
  <si>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</si>
  <si>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</si>
  <si>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</si>
  <si>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</si>
  <si>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</si>
  <si>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</si>
  <si>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</si>
  <si>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</si>
  <si>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</si>
  <si>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</si>
  <si>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</si>
  <si>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</si>
  <si>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</si>
  <si>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</si>
  <si>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</si>
  <si>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</si>
  <si>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</si>
  <si>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</si>
  <si>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</si>
  <si>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</si>
  <si>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</si>
  <si>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</si>
  <si>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</si>
  <si>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</si>
  <si>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</si>
  <si>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</si>
  <si>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</si>
  <si>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</si>
  <si>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</si>
  <si>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</si>
  <si>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</si>
  <si>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</si>
  <si>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</si>
  <si>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</si>
  <si>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</si>
  <si>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</si>
  <si>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</si>
  <si>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</si>
  <si>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</si>
  <si>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</si>
  <si>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</si>
  <si>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</si>
  <si>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</si>
  <si>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</si>
  <si>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</si>
  <si>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</si>
  <si>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</si>
  <si>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</si>
  <si>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</si>
  <si>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</si>
  <si>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</si>
  <si>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</si>
  <si>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</si>
  <si>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</si>
  <si>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</si>
  <si>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</si>
  <si>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</si>
  <si>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</si>
  <si>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</si>
  <si>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</si>
  <si>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</si>
  <si>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</si>
  <si>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</si>
  <si>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</si>
  <si>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</si>
  <si>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</si>
  <si>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</si>
  <si>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</si>
  <si>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</si>
  <si>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</si>
  <si>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</si>
  <si>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</si>
  <si>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</si>
  <si>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</si>
  <si>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</si>
  <si>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</si>
  <si>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</si>
  <si>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</si>
  <si>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</si>
  <si>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</si>
  <si>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</si>
  <si>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</si>
  <si>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</si>
  <si>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</si>
  <si>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</si>
  <si>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</si>
  <si>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</si>
  <si>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</si>
  <si>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</si>
  <si>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</si>
  <si>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</si>
  <si>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</si>
  <si>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</si>
  <si>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</si>
  <si>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</si>
  <si>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</si>
  <si>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</si>
  <si>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</si>
  <si>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</si>
  <si>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</si>
  <si>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</si>
  <si>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</si>
  <si>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</si>
  <si>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</si>
  <si>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</si>
  <si>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</si>
  <si>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</si>
  <si>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</si>
  <si>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</si>
  <si>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</si>
  <si>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</si>
  <si>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</si>
  <si>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</si>
  <si>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</si>
  <si>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</si>
  <si>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</si>
  <si>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</si>
  <si>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</si>
  <si>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</si>
  <si>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</si>
  <si>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</si>
  <si>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</si>
  <si>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</si>
  <si>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</si>
  <si>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</si>
  <si>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</si>
  <si>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</si>
  <si>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</si>
  <si>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</si>
  <si>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</si>
  <si>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</si>
  <si>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</si>
  <si>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</si>
  <si>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</si>
  <si>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</si>
  <si>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</si>
  <si>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</si>
  <si>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</si>
  <si>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</si>
  <si>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</si>
  <si>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</si>
  <si>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</si>
  <si>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</si>
  <si>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</si>
  <si>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</si>
  <si>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</si>
  <si>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</si>
  <si>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</si>
  <si>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</si>
  <si>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</si>
  <si>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</si>
  <si>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</si>
  <si>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</si>
  <si>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</si>
  <si>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</si>
  <si>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</si>
  <si>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</si>
  <si>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</si>
  <si>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</si>
  <si>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</si>
  <si>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</si>
  <si>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</si>
  <si>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</si>
  <si>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</si>
  <si>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</si>
  <si>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</si>
  <si>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</si>
  <si>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</si>
  <si>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</si>
  <si>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</si>
  <si>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</si>
  <si>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</si>
  <si>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</si>
  <si>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</si>
  <si>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</si>
  <si>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</si>
  <si>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</si>
  <si>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</si>
  <si>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</si>
  <si>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</si>
  <si>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</si>
  <si>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</si>
  <si>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</si>
  <si>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</si>
  <si>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</si>
  <si>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</si>
  <si>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</si>
  <si>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</si>
  <si>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</si>
  <si>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</si>
  <si>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</si>
  <si>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</si>
  <si>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</si>
  <si>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</si>
  <si>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</si>
  <si>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</si>
  <si>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</si>
  <si>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</si>
  <si>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</si>
  <si>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</si>
  <si>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</si>
  <si>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</si>
  <si>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</si>
  <si>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</si>
  <si>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</si>
  <si>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</si>
  <si>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</si>
  <si>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</si>
  <si>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</si>
  <si>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</si>
  <si>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</si>
  <si>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</si>
  <si>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</si>
  <si>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</si>
  <si>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</si>
  <si>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</si>
  <si>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</si>
  <si>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</si>
  <si>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</si>
  <si>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</si>
  <si>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</si>
  <si>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</si>
  <si>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</si>
  <si>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</si>
  <si>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</si>
  <si>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</si>
  <si>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</si>
  <si>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</si>
  <si>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</si>
  <si>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</si>
  <si>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</si>
  <si>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</si>
  <si>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</si>
  <si>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</si>
  <si>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</si>
  <si>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</si>
  <si>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</si>
  <si>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</si>
  <si>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</si>
  <si>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</si>
  <si>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</si>
  <si>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</si>
  <si>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</si>
  <si>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</si>
  <si>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</si>
  <si>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</si>
  <si>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</si>
  <si>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</si>
  <si>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</si>
  <si>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</si>
  <si>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</si>
  <si>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</si>
  <si>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</si>
  <si>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</si>
  <si>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</si>
  <si>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</si>
  <si>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</si>
  <si>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</si>
  <si>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</si>
  <si>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</si>
  <si>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</si>
  <si>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</si>
  <si>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</si>
  <si>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</si>
  <si>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</si>
  <si>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</si>
  <si>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</si>
  <si>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</si>
  <si>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</si>
  <si>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</si>
  <si>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</si>
  <si>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</si>
  <si>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</si>
  <si>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</si>
  <si>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</si>
  <si>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</si>
  <si>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</si>
  <si>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</si>
  <si>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</si>
  <si>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</si>
  <si>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</si>
  <si>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</si>
  <si>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</si>
  <si>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</si>
  <si>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</si>
  <si>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</si>
  <si>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</si>
  <si>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</si>
  <si>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</si>
  <si>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</si>
  <si>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</si>
  <si>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</si>
  <si>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</si>
  <si>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</si>
  <si>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</si>
  <si>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</si>
  <si>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</si>
  <si>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</si>
  <si>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</si>
  <si>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</si>
  <si>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</si>
  <si>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</si>
  <si>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</si>
  <si>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</si>
  <si>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</si>
  <si>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</si>
  <si>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</si>
  <si>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</si>
  <si>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</si>
  <si>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</si>
  <si>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</si>
  <si>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</si>
  <si>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</si>
  <si>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</si>
  <si>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</si>
  <si>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</si>
  <si>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</si>
  <si>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</si>
  <si>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</si>
  <si>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</si>
  <si>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</si>
  <si>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</si>
  <si>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</si>
  <si>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</si>
  <si>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</si>
  <si>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</si>
  <si>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</si>
  <si>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</si>
  <si>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</si>
  <si>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</si>
  <si>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</si>
  <si>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</si>
  <si>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</si>
  <si>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</si>
  <si>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</si>
  <si>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</si>
  <si>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</si>
  <si>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</si>
  <si>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</si>
  <si>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</si>
  <si>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</si>
  <si>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</si>
  <si>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</si>
  <si>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</si>
  <si>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</si>
  <si>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</si>
  <si>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</si>
  <si>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</si>
  <si>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</si>
  <si>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</si>
  <si>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</si>
  <si>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</si>
  <si>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</si>
  <si>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</si>
  <si>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</si>
  <si>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</si>
  <si>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</si>
  <si>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</si>
  <si>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</si>
  <si>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</si>
  <si>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</si>
  <si>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</si>
  <si>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</si>
  <si>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</si>
  <si>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</si>
  <si>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</si>
  <si>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</si>
  <si>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</si>
  <si>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</si>
  <si>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</si>
  <si>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</si>
  <si>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</si>
  <si>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</si>
  <si>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</si>
  <si>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</si>
  <si>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</si>
  <si>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</si>
  <si>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</si>
  <si>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</si>
  <si>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</si>
  <si>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</si>
  <si>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</si>
  <si>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</si>
  <si>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</si>
  <si>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</si>
  <si>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</si>
  <si>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</si>
  <si>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</si>
  <si>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</si>
  <si>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</si>
  <si>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</si>
  <si>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</si>
  <si>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</si>
  <si>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</si>
  <si>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</si>
  <si>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</si>
  <si>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</si>
  <si>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</si>
  <si>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</si>
  <si>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</si>
  <si>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</si>
  <si>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</si>
  <si>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</si>
  <si>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</si>
  <si>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</si>
  <si>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</si>
  <si>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</si>
  <si>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</si>
  <si>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</si>
  <si>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</si>
  <si>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</si>
  <si>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</si>
  <si>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</si>
  <si>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</si>
  <si>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</si>
  <si>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</si>
  <si>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</si>
  <si>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</si>
  <si>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</si>
  <si>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</si>
  <si>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</si>
  <si>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</si>
  <si>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</si>
  <si>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</si>
  <si>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</si>
  <si>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</si>
  <si>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</si>
  <si>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</si>
  <si>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</si>
  <si>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</si>
  <si>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</si>
  <si>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</si>
  <si>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</si>
  <si>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</si>
  <si>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</si>
  <si>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</si>
  <si>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</si>
  <si>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</si>
  <si>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</si>
  <si>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</si>
  <si>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</si>
  <si>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</si>
  <si>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</si>
  <si>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</si>
  <si>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</si>
  <si>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</si>
  <si>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</si>
  <si>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</si>
  <si>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</si>
  <si>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</si>
  <si>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</si>
  <si>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</si>
  <si>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</si>
  <si>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</si>
  <si>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</si>
  <si>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</si>
  <si>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</si>
  <si>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</si>
  <si>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</si>
  <si>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</si>
  <si>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</si>
  <si>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</si>
  <si>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</si>
  <si>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</si>
  <si>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</si>
  <si>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</si>
  <si>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</si>
  <si>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</si>
  <si>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</si>
  <si>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</si>
  <si>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</si>
  <si>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</si>
  <si>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</si>
  <si>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</si>
  <si>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</si>
  <si>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</si>
  <si>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</si>
  <si>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</si>
  <si>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</si>
  <si>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</si>
  <si>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</si>
  <si>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</si>
  <si>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</si>
  <si>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</si>
  <si>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</si>
  <si>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</si>
  <si>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</si>
  <si>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</si>
  <si>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</si>
  <si>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</si>
  <si>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</si>
  <si>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</si>
  <si>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</si>
  <si>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</si>
  <si>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</si>
  <si>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</si>
  <si>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</si>
  <si>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</si>
  <si>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</si>
  <si>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</si>
  <si>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</si>
  <si>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</si>
  <si>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</si>
  <si>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</si>
  <si>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</si>
  <si>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</si>
  <si>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</si>
  <si>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</si>
  <si>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</si>
  <si>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</si>
  <si>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</si>
  <si>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</si>
  <si>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</si>
  <si>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</si>
  <si>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</si>
  <si>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</si>
  <si>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</si>
  <si>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</si>
  <si>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</si>
  <si>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</si>
  <si>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</si>
  <si>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</si>
  <si>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</si>
  <si>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</si>
  <si>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</si>
  <si>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</si>
  <si>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</si>
  <si>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</si>
  <si>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</si>
  <si>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</si>
  <si>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</si>
  <si>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</si>
  <si>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</si>
  <si>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</si>
  <si>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</si>
  <si>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</si>
  <si>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</si>
  <si>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</si>
  <si>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</si>
  <si>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</si>
  <si>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</si>
  <si>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</si>
  <si>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</si>
  <si>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</si>
  <si>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</si>
  <si>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</si>
  <si>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</si>
  <si>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</si>
  <si>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</si>
  <si>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</si>
  <si>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</si>
  <si>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</si>
  <si>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</si>
  <si>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</si>
  <si>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</si>
  <si>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</si>
  <si>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</si>
  <si>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</si>
  <si>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</si>
  <si>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</si>
  <si>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</si>
  <si>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</si>
  <si>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</si>
  <si>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</si>
  <si>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</si>
  <si>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</si>
  <si>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</si>
  <si>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</si>
  <si>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</si>
  <si>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</si>
  <si>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</si>
  <si>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</si>
  <si>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</si>
  <si>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</si>
  <si>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</si>
  <si>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</si>
  <si>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</si>
  <si>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</si>
  <si>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</si>
  <si>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</si>
  <si>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</si>
  <si>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</si>
  <si>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</si>
  <si>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</si>
  <si>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</si>
  <si>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</si>
  <si>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</si>
  <si>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</si>
  <si>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</si>
  <si>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</si>
  <si>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</si>
  <si>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</si>
  <si>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</si>
  <si>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</si>
  <si>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</si>
  <si>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</si>
  <si>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</si>
  <si>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</si>
  <si>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</si>
  <si>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</si>
  <si>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</si>
  <si>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</si>
  <si>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</si>
  <si>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</si>
  <si>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</si>
  <si>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</si>
  <si>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</si>
  <si>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</si>
  <si>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</si>
  <si>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</si>
  <si>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</si>
  <si>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</si>
  <si>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</si>
  <si>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</si>
  <si>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</si>
  <si>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</si>
  <si>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</si>
  <si>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</si>
  <si>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</si>
  <si>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</si>
  <si>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</si>
  <si>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</si>
  <si>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</si>
  <si>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</si>
  <si>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</si>
  <si>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</si>
  <si>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</si>
  <si>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</si>
  <si>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</si>
  <si>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</si>
  <si>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</si>
  <si>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</si>
  <si>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</si>
  <si>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</si>
  <si>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</si>
  <si>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</si>
  <si>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</si>
  <si>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</si>
  <si>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</si>
  <si>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</si>
  <si>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</si>
  <si>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</si>
  <si>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</si>
  <si>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</si>
  <si>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</si>
  <si>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</si>
  <si>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</si>
  <si>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</si>
  <si>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</si>
  <si>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</si>
  <si>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</si>
  <si>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</si>
  <si>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</si>
  <si>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</si>
  <si>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</si>
  <si>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</si>
  <si>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</si>
  <si>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</si>
  <si>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</si>
  <si>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</si>
  <si>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</si>
  <si>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</si>
  <si>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</si>
  <si>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</si>
  <si>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</si>
  <si>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</si>
  <si>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</si>
  <si>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</si>
  <si>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</si>
  <si>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</si>
  <si>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</si>
  <si>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</si>
  <si>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</si>
  <si>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</si>
  <si>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</si>
  <si>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</si>
  <si>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</si>
  <si>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</si>
  <si>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</si>
  <si>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</si>
  <si>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</si>
  <si>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</si>
  <si>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</si>
  <si>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</si>
  <si>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</si>
  <si>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</si>
  <si>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</si>
  <si>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</si>
  <si>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</si>
  <si>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</si>
  <si>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</si>
  <si>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</si>
  <si>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</si>
  <si>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</si>
  <si>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</si>
  <si>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</si>
  <si>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</si>
  <si>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</si>
  <si>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</si>
  <si>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</si>
  <si>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</si>
  <si>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</si>
  <si>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</si>
  <si>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</si>
  <si>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</si>
  <si>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</si>
  <si>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</si>
  <si>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</si>
  <si>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</si>
  <si>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</si>
  <si>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</si>
  <si>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</si>
  <si>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</si>
  <si>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</si>
  <si>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</si>
  <si>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</si>
  <si>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</si>
  <si>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</si>
  <si>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</si>
  <si>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</si>
  <si>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</si>
  <si>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</si>
  <si>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</si>
  <si>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</si>
  <si>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</si>
  <si>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</si>
  <si>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</si>
  <si>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</si>
  <si>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</si>
  <si>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</si>
  <si>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</si>
  <si>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</si>
  <si>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</si>
  <si>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</si>
  <si>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</si>
  <si>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</si>
  <si>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</si>
  <si>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</si>
  <si>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</si>
  <si>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</si>
  <si>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</si>
  <si>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</si>
  <si>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</si>
  <si>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</si>
  <si>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</si>
  <si>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</si>
  <si>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</si>
  <si>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</si>
  <si>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</si>
  <si>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</si>
  <si>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</si>
  <si>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</si>
  <si>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</si>
  <si>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</si>
  <si>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</si>
  <si>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</si>
  <si>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</si>
  <si>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</si>
  <si>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</si>
  <si>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</si>
  <si>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</si>
  <si>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</si>
  <si>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</si>
  <si>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</si>
  <si>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</si>
  <si>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</si>
  <si>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</si>
  <si>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</si>
  <si>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</si>
  <si>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</si>
  <si>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</si>
  <si>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</si>
  <si>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</si>
  <si>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</si>
  <si>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</si>
  <si>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</si>
  <si>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</si>
  <si>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</si>
  <si>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</si>
  <si>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</si>
  <si>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</si>
  <si>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</si>
  <si>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</si>
  <si>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</si>
  <si>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</si>
  <si>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</si>
  <si>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</si>
  <si>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</si>
  <si>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</si>
  <si>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</si>
  <si>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</si>
  <si>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</si>
  <si>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</si>
  <si>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</si>
  <si>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</si>
  <si>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</si>
  <si>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</si>
  <si>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</si>
  <si>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</si>
  <si>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</si>
  <si>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</si>
  <si>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</si>
  <si>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</si>
  <si>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</si>
  <si>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</si>
  <si>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</si>
  <si>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</si>
  <si>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</si>
  <si>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</si>
  <si>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</si>
  <si>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</si>
  <si>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</si>
  <si>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</si>
  <si>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</si>
  <si>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</si>
  <si>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</si>
  <si>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</si>
  <si>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</si>
  <si>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</si>
  <si>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</si>
  <si>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</si>
  <si>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</si>
  <si>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</si>
  <si>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</si>
  <si>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</si>
  <si>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</si>
  <si>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</si>
  <si>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</si>
  <si>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</si>
  <si>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</si>
  <si>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</si>
  <si>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</si>
  <si>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</si>
  <si>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</si>
  <si>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</si>
  <si>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</si>
  <si>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</si>
  <si>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</si>
  <si>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</si>
  <si>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</si>
  <si>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</si>
  <si>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</si>
  <si>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</si>
  <si>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</si>
  <si>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</si>
  <si>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</si>
  <si>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</si>
  <si>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</si>
  <si>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</si>
  <si>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</si>
  <si>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</si>
  <si>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</si>
  <si>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</si>
  <si>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</si>
  <si>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</si>
  <si>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</si>
  <si>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</si>
  <si>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</si>
  <si>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</si>
  <si>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</si>
  <si>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</si>
  <si>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</si>
  <si>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</si>
  <si>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</si>
  <si>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</si>
  <si>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</si>
  <si>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</si>
  <si>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</si>
  <si>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</si>
  <si>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</si>
  <si>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</si>
  <si>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</si>
  <si>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</si>
  <si>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</si>
  <si>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</si>
  <si>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</si>
  <si>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</si>
  <si>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</si>
  <si>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</si>
  <si>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</si>
  <si>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</si>
  <si>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</si>
  <si>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</si>
  <si>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</si>
  <si>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</si>
  <si>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</si>
  <si>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</si>
  <si>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</si>
  <si>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</si>
  <si>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</si>
  <si>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</si>
  <si>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</si>
  <si>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</si>
  <si>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</si>
  <si>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</si>
  <si>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</si>
  <si>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</si>
  <si>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</si>
  <si>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</si>
  <si>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</si>
  <si>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</si>
  <si>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</si>
  <si>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</si>
  <si>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</si>
  <si>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</si>
  <si>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</si>
  <si>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</si>
  <si>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</si>
  <si>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</si>
  <si>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</si>
  <si>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</si>
  <si>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</si>
  <si>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</si>
  <si>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</si>
  <si>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</si>
  <si>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</si>
  <si>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</si>
  <si>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</si>
  <si>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</si>
  <si>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</si>
  <si>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</si>
  <si>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</si>
  <si>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</si>
  <si>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</si>
  <si>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</si>
  <si>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</si>
  <si>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</si>
  <si>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</si>
  <si>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</si>
  <si>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</si>
  <si>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</si>
  <si>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</si>
  <si>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</si>
  <si>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</si>
  <si>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</si>
  <si>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</si>
  <si>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</si>
  <si>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</si>
  <si>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</si>
  <si>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</si>
  <si>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</si>
  <si>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</si>
  <si>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</si>
  <si>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</si>
  <si>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</si>
  <si>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</si>
  <si>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</si>
  <si>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</si>
  <si>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</si>
  <si>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</si>
  <si>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</si>
  <si>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</si>
  <si>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</si>
  <si>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</si>
  <si>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</si>
  <si>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</si>
  <si>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</si>
  <si>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</si>
  <si>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</si>
  <si>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</si>
  <si>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</si>
  <si>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</si>
  <si>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</si>
  <si>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</si>
  <si>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</si>
  <si>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</si>
  <si>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</si>
  <si>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</si>
  <si>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</si>
  <si>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</si>
  <si>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</si>
  <si>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</si>
  <si>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</si>
  <si>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</si>
  <si>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</si>
  <si>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</si>
  <si>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</si>
  <si>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</si>
  <si>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</si>
  <si>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</si>
  <si>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</si>
  <si>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</si>
  <si>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</si>
  <si>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</si>
  <si>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</si>
  <si>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</si>
  <si>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</si>
  <si>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</si>
  <si>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</si>
  <si>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</si>
  <si>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</si>
  <si>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</si>
  <si>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</si>
  <si>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</si>
  <si>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</si>
  <si>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</si>
  <si>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</si>
  <si>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</si>
  <si>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</si>
  <si>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</si>
  <si>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</si>
  <si>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</si>
  <si>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</si>
  <si>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</si>
  <si>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</si>
  <si>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</si>
  <si>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</si>
  <si>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</si>
  <si>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</si>
  <si>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</si>
  <si>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</si>
  <si>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</si>
  <si>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</si>
  <si>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</si>
  <si>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</si>
  <si>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</si>
  <si>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</si>
  <si>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</si>
  <si>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</si>
  <si>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</si>
  <si>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</si>
  <si>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</si>
  <si>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</si>
  <si>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</si>
  <si>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</si>
  <si>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</si>
  <si>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</si>
  <si>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</si>
  <si>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</si>
  <si>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</si>
  <si>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</si>
  <si>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</si>
  <si>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</si>
  <si>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</si>
  <si>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</si>
  <si>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</si>
  <si>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</si>
  <si>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</si>
  <si>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</si>
  <si>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</si>
  <si>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</si>
  <si>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</si>
  <si>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</si>
  <si>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</si>
  <si>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</si>
  <si>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</si>
  <si>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</si>
  <si>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</si>
  <si>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</si>
  <si>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</si>
  <si>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</si>
  <si>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</si>
  <si>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</si>
  <si>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</si>
  <si>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</si>
  <si>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</si>
  <si>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</si>
  <si>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</si>
  <si>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</si>
  <si>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</si>
  <si>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</si>
  <si>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</si>
  <si>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</si>
  <si>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</si>
  <si>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</si>
  <si>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</si>
  <si>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</si>
  <si>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</si>
  <si>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</si>
  <si>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</si>
  <si>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</si>
  <si>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</si>
  <si>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</si>
  <si>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</si>
  <si>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</si>
  <si>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</si>
  <si>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</si>
  <si>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</si>
  <si>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</si>
  <si>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</si>
  <si>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</si>
  <si>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</si>
  <si>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</si>
  <si>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</si>
  <si>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</si>
  <si>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</si>
  <si>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</si>
  <si>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</si>
  <si>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</si>
  <si>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</si>
  <si>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</si>
  <si>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</si>
  <si>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</si>
  <si>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</si>
  <si>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</si>
  <si>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</si>
  <si>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</si>
  <si>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</si>
  <si>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</si>
  <si>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</si>
  <si>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</si>
  <si>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</si>
  <si>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</si>
  <si>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</si>
  <si>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</si>
  <si>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</si>
  <si>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</si>
  <si>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</si>
  <si>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</si>
  <si>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</si>
  <si>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</si>
  <si>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</si>
  <si>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</si>
  <si>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</si>
  <si>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</si>
  <si>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</si>
  <si>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</si>
  <si>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</si>
  <si>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</si>
  <si>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</si>
  <si>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</si>
  <si>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</si>
  <si>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</si>
  <si>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</si>
  <si>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</si>
  <si>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</si>
  <si>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</si>
  <si>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</si>
  <si>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</si>
  <si>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</si>
  <si>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</si>
  <si>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</si>
  <si>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</si>
  <si>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</si>
  <si>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</si>
  <si>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</si>
  <si>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</si>
  <si>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</si>
  <si>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</si>
  <si>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</si>
  <si>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</si>
  <si>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</si>
  <si>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</si>
  <si>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</si>
  <si>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</si>
  <si>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</si>
  <si>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</si>
  <si>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</si>
  <si>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</si>
  <si>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</si>
  <si>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</si>
  <si>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</si>
  <si>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</si>
  <si>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</si>
  <si>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</si>
  <si>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</si>
  <si>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</si>
  <si>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</si>
  <si>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</si>
  <si>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</si>
  <si>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</si>
  <si>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</si>
  <si>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</si>
  <si>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</si>
  <si>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</si>
  <si>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</si>
  <si>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</si>
  <si>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</si>
  <si>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</si>
  <si>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</si>
  <si>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</si>
  <si>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</si>
  <si>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</si>
  <si>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</si>
  <si>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</si>
  <si>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</si>
  <si>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</si>
  <si>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</si>
  <si>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</si>
  <si>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</si>
  <si>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</si>
  <si>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</si>
  <si>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</si>
  <si>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</si>
  <si>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</si>
  <si>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</si>
  <si>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</si>
  <si>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</si>
  <si>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</si>
  <si>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</si>
  <si>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</si>
  <si>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</si>
  <si>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</si>
  <si>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</si>
  <si>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</si>
  <si>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</si>
  <si>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</si>
  <si>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</si>
  <si>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</si>
  <si>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</si>
  <si>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</si>
  <si>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</si>
  <si>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</si>
  <si>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</si>
  <si>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</si>
  <si>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</si>
  <si>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</si>
  <si>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</si>
  <si>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</si>
  <si>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</si>
  <si>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</si>
  <si>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</si>
  <si>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</si>
  <si>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</si>
  <si>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</si>
  <si>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</si>
  <si>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</si>
  <si>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</si>
  <si>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</si>
  <si>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</si>
  <si>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</si>
  <si>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</si>
  <si>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</si>
  <si>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</si>
  <si>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</si>
  <si>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</si>
  <si>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</si>
  <si>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</si>
  <si>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</si>
  <si>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</si>
  <si>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</si>
  <si>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</si>
  <si>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</si>
  <si>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</si>
  <si>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</si>
  <si>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</si>
  <si>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</si>
  <si>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</si>
  <si>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</si>
  <si>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</si>
  <si>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</si>
  <si>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</si>
  <si>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</si>
  <si>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</si>
  <si>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</si>
  <si>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</si>
  <si>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</si>
  <si>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</si>
  <si>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</si>
  <si>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</si>
  <si>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</si>
  <si>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</si>
  <si>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</si>
  <si>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</si>
  <si>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</si>
  <si>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</si>
  <si>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</si>
  <si>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</si>
  <si>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</si>
  <si>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</si>
  <si>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</si>
  <si>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</si>
  <si>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</si>
  <si>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</si>
  <si>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</si>
  <si>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</si>
  <si>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</si>
  <si>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</si>
  <si>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</si>
  <si>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</si>
  <si>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</si>
  <si>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</si>
  <si>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</si>
  <si>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</si>
  <si>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</si>
  <si>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</si>
  <si>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</si>
  <si>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</si>
  <si>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</si>
  <si>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</si>
  <si>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</si>
  <si>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</si>
  <si>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</si>
  <si>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</si>
  <si>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</si>
  <si>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</si>
  <si>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</si>
  <si>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</si>
  <si>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</si>
  <si>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</si>
  <si>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</si>
  <si>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</si>
  <si>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</si>
  <si>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</si>
  <si>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</si>
  <si>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</si>
  <si>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</si>
  <si>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</si>
  <si>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</si>
  <si>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</si>
  <si>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</si>
  <si>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</si>
  <si>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</si>
  <si>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</si>
  <si>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</si>
  <si>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</si>
  <si>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</si>
  <si>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</si>
  <si>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</si>
  <si>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</si>
  <si>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</si>
  <si>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</si>
  <si>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</si>
  <si>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</si>
  <si>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</si>
  <si>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</si>
  <si>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</si>
  <si>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</si>
  <si>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</si>
  <si>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</si>
  <si>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</si>
  <si>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</si>
  <si>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</si>
  <si>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</si>
  <si>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</si>
  <si>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</si>
  <si>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</si>
  <si>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</si>
  <si>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</si>
  <si>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</si>
  <si>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</si>
  <si>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</si>
  <si>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</si>
  <si>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</si>
  <si>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</si>
  <si>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</si>
  <si>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</si>
  <si>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</si>
  <si>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</si>
  <si>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</si>
  <si>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</si>
  <si>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</si>
  <si>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</si>
  <si>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</si>
  <si>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</si>
  <si>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</si>
  <si>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</si>
  <si>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</si>
  <si>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</si>
  <si>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</si>
  <si>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</si>
  <si>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</si>
  <si>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</si>
  <si>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</si>
  <si>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</si>
  <si>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</si>
  <si>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</si>
  <si>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</si>
  <si>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</si>
  <si>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</si>
  <si>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</si>
  <si>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</si>
  <si>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</si>
  <si>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</si>
  <si>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</si>
  <si>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</si>
  <si>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</si>
  <si>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</si>
  <si>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</si>
  <si>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</si>
  <si>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</si>
  <si>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</si>
  <si>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</si>
  <si>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</si>
  <si>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</si>
  <si>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</si>
  <si>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</si>
  <si>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</si>
  <si>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</si>
  <si>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</si>
  <si>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</si>
  <si>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</si>
  <si>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</si>
  <si>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</si>
  <si>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</si>
  <si>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</si>
  <si>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</si>
  <si>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</si>
  <si>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</si>
  <si>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</si>
  <si>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</si>
  <si>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</si>
  <si>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</si>
  <si>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</si>
  <si>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</si>
  <si>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</si>
  <si>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</si>
  <si>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</si>
  <si>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</si>
  <si>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</si>
  <si>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</si>
  <si>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</si>
  <si>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</si>
  <si>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</si>
  <si>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</si>
  <si>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</si>
  <si>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</si>
  <si>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</si>
  <si>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</si>
  <si>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</si>
  <si>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</si>
  <si>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</si>
  <si>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</si>
  <si>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</si>
  <si>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</si>
  <si>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</si>
  <si>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</si>
  <si>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</si>
  <si>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</si>
  <si>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</si>
  <si>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</si>
  <si>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</si>
  <si>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</si>
  <si>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</si>
  <si>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</si>
  <si>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</si>
  <si>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</si>
  <si>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</si>
  <si>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</si>
  <si>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</si>
  <si>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</si>
  <si>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</si>
  <si>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</si>
  <si>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</si>
  <si>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</si>
  <si>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</si>
  <si>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</si>
  <si>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</si>
  <si>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</si>
  <si>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</si>
  <si>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</si>
  <si>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</si>
  <si>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</si>
  <si>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</si>
  <si>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</si>
  <si>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</si>
  <si>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</si>
  <si>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</si>
  <si>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</si>
  <si>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</si>
  <si>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</si>
  <si>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</si>
  <si>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</si>
  <si>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</si>
  <si>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</si>
  <si>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</si>
  <si>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</si>
  <si>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</si>
  <si>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</si>
  <si>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</si>
  <si>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</si>
  <si>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</si>
  <si>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</si>
  <si>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</si>
  <si>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</si>
  <si>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</si>
  <si>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</si>
  <si>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</si>
  <si>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</si>
  <si>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</si>
  <si>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</si>
  <si>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</si>
  <si>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</si>
  <si>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</si>
  <si>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</si>
  <si>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</si>
  <si>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</si>
  <si>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</si>
  <si>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</si>
  <si>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</si>
  <si>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</si>
  <si>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</si>
  <si>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</si>
  <si>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</si>
  <si>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</si>
  <si>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</si>
  <si>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</si>
  <si>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</si>
  <si>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</si>
  <si>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</si>
  <si>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</si>
  <si>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</si>
  <si>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</si>
  <si>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</si>
  <si>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</si>
  <si>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</si>
  <si>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</si>
  <si>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</si>
  <si>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</si>
  <si>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</si>
  <si>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</si>
  <si>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</si>
  <si>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</si>
  <si>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</si>
  <si>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</si>
  <si>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</si>
  <si>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</si>
  <si>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</si>
  <si>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</si>
  <si>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</si>
  <si>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</si>
  <si>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</si>
  <si>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</si>
  <si>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</si>
  <si>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</si>
  <si>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</si>
  <si>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</si>
  <si>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</si>
  <si>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</si>
  <si>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</si>
  <si>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</si>
  <si>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</si>
  <si>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</si>
  <si>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</si>
  <si>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</si>
  <si>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</si>
  <si>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</si>
  <si>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</si>
  <si>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</si>
  <si>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</si>
  <si>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</si>
  <si>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</si>
  <si>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</si>
  <si>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</si>
  <si>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</si>
  <si>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</si>
  <si>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</si>
  <si>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</si>
  <si>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</si>
  <si>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</si>
  <si>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</si>
  <si>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</si>
  <si>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</si>
  <si>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</si>
  <si>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</si>
  <si>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</si>
  <si>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</si>
  <si>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</si>
  <si>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</si>
  <si>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</si>
  <si>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</si>
  <si>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</si>
  <si>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</si>
  <si>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</si>
  <si>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</si>
  <si>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</si>
  <si>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</si>
  <si>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</si>
  <si>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</si>
  <si>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</si>
  <si>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</si>
  <si>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</si>
  <si>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</si>
  <si>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</si>
  <si>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</si>
  <si>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</si>
  <si>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</si>
  <si>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</si>
  <si>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</si>
  <si>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</si>
  <si>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</si>
  <si>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</si>
  <si>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</si>
  <si>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</si>
  <si>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</si>
  <si>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</si>
  <si>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</si>
  <si>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</si>
  <si>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</si>
  <si>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</si>
  <si>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</si>
  <si>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</si>
  <si>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</si>
  <si>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</si>
  <si>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</si>
  <si>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</si>
  <si>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</si>
  <si>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</si>
  <si>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</si>
  <si>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</si>
  <si>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</si>
  <si>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</si>
  <si>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</si>
  <si>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</si>
  <si>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</si>
  <si>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</si>
  <si>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</si>
  <si>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</si>
  <si>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</si>
  <si>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</si>
  <si>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</si>
  <si>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</si>
  <si>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</si>
  <si>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</si>
  <si>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</si>
  <si>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</si>
  <si>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</si>
  <si>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</si>
  <si>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</si>
  <si>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</si>
  <si>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</si>
  <si>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</si>
  <si>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</si>
  <si>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</si>
  <si>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</si>
  <si>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</si>
  <si>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</si>
  <si>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</si>
  <si>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</si>
  <si>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</si>
  <si>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</si>
  <si>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</si>
  <si>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</si>
  <si>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</si>
  <si>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</si>
  <si>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</si>
  <si>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</si>
  <si>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</si>
  <si>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</si>
  <si>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</si>
  <si>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</si>
  <si>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</si>
  <si>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</si>
  <si>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</si>
  <si>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</si>
  <si>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</si>
  <si>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</si>
  <si>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</si>
  <si>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</si>
  <si>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</si>
  <si>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</si>
  <si>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</si>
  <si>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</si>
  <si>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</si>
  <si>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</si>
  <si>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</si>
  <si>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</si>
  <si>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</si>
  <si>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</si>
  <si>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</si>
  <si>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</si>
  <si>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</si>
  <si>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</si>
  <si>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</si>
  <si>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</si>
  <si>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</si>
  <si>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</si>
  <si>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</si>
  <si>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</si>
  <si>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</si>
  <si>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</si>
  <si>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</si>
  <si>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</si>
  <si>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</si>
  <si>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</si>
  <si>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</si>
  <si>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</si>
  <si>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</si>
  <si>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</si>
  <si>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</si>
  <si>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</si>
  <si>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</si>
  <si>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</si>
  <si>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</si>
  <si>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</si>
  <si>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</si>
  <si>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</si>
  <si>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</si>
  <si>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</si>
  <si>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</si>
  <si>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</si>
  <si>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</si>
  <si>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</si>
  <si>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</si>
  <si>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</si>
  <si>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</si>
  <si>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</si>
  <si>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</si>
  <si>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</si>
  <si>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</si>
  <si>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</si>
  <si>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</si>
  <si>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</si>
  <si>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</si>
  <si>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</si>
  <si>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</si>
  <si>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</si>
  <si>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</si>
  <si>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</si>
  <si>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</si>
  <si>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</si>
  <si>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</si>
  <si>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</si>
  <si>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</si>
  <si>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</si>
  <si>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</si>
  <si>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</si>
  <si>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</si>
  <si>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</si>
  <si>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</si>
  <si>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</si>
  <si>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</si>
  <si>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</si>
  <si>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</si>
  <si>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</si>
  <si>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</si>
  <si>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</si>
  <si>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</si>
  <si>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</si>
  <si>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</si>
  <si>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</si>
  <si>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</si>
  <si>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</si>
  <si>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</si>
  <si>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</si>
  <si>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</si>
  <si>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</si>
  <si>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</si>
  <si>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</si>
  <si>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</si>
  <si>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</si>
  <si>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</si>
  <si>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</si>
  <si>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</si>
  <si>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</si>
  <si>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</si>
  <si>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</si>
  <si>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</si>
  <si>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</si>
  <si>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</si>
  <si>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</si>
  <si>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</si>
  <si>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</si>
  <si>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</si>
  <si>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</si>
  <si>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</si>
  <si>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</si>
  <si>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</si>
  <si>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</si>
  <si>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</si>
  <si>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</si>
  <si>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</si>
  <si>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</si>
  <si>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</si>
  <si>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</si>
  <si>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</si>
  <si>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</si>
  <si>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</si>
  <si>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</si>
  <si>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</si>
  <si>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</si>
  <si>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</si>
  <si>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</si>
  <si>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</si>
  <si>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</si>
  <si>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</si>
  <si>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</si>
  <si>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</si>
  <si>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</si>
  <si>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</si>
  <si>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</si>
  <si>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</si>
  <si>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</si>
  <si>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</si>
  <si>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</si>
  <si>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</si>
  <si>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</si>
  <si>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</si>
  <si>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</si>
  <si>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</si>
  <si>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</si>
  <si>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</si>
  <si>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</si>
  <si>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</si>
  <si>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</si>
  <si>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</si>
  <si>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</si>
  <si>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</si>
  <si>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</si>
  <si>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</si>
  <si>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</si>
  <si>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</si>
  <si>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</si>
  <si>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</si>
  <si>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</si>
  <si>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</si>
  <si>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</si>
  <si>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</si>
  <si>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</si>
  <si>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</si>
  <si>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</si>
  <si>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</si>
  <si>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</si>
  <si>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</si>
  <si>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</si>
  <si>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</si>
  <si>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</si>
  <si>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</si>
  <si>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</si>
  <si>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</si>
  <si>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</si>
  <si>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</si>
  <si>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</si>
  <si>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</si>
  <si>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</si>
  <si>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</si>
  <si>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</si>
  <si>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</si>
  <si>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</si>
  <si>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</si>
  <si>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</si>
  <si>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</si>
  <si>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</si>
  <si>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</si>
  <si>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</si>
  <si>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</si>
  <si>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</si>
  <si>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</si>
  <si>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</si>
  <si>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</si>
  <si>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</si>
  <si>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</si>
  <si>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</si>
  <si>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</si>
  <si>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</si>
  <si>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</si>
  <si>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</si>
  <si>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</si>
  <si>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</si>
  <si>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</si>
  <si>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</si>
  <si>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</si>
  <si>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</si>
  <si>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</si>
  <si>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</si>
  <si>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</si>
  <si>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</si>
  <si>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</si>
  <si>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</si>
  <si>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</si>
  <si>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</si>
  <si>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</si>
  <si>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</si>
  <si>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</si>
  <si>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</si>
  <si>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</si>
  <si>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</si>
  <si>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</si>
  <si>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</si>
  <si>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</si>
  <si>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</si>
  <si>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</si>
  <si>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</si>
  <si>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</si>
  <si>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</si>
  <si>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</si>
  <si>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</si>
  <si>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</si>
  <si>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</si>
  <si>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</si>
  <si>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</si>
  <si>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</si>
  <si>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</si>
  <si>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</si>
  <si>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</si>
  <si>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</si>
  <si>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</si>
  <si>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</si>
  <si>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</si>
  <si>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</si>
  <si>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</si>
  <si>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</si>
  <si>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</si>
  <si>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</si>
  <si>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</si>
  <si>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</si>
  <si>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</si>
  <si>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</si>
  <si>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</si>
  <si>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</si>
  <si>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</si>
  <si>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</si>
  <si>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</si>
  <si>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</si>
  <si>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</si>
  <si>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</si>
  <si>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</si>
  <si>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</si>
  <si>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</si>
  <si>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</si>
  <si>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</si>
  <si>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</si>
  <si>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</si>
  <si>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</si>
  <si>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</si>
  <si>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</si>
  <si>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</si>
  <si>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</si>
  <si>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</si>
  <si>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</si>
  <si>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</si>
  <si>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</si>
  <si>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</si>
  <si>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</si>
  <si>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</si>
  <si>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</si>
  <si>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</si>
  <si>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</si>
  <si>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</si>
  <si>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</si>
  <si>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</si>
  <si>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</si>
  <si>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</si>
  <si>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</si>
  <si>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</si>
  <si>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</si>
  <si>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</si>
  <si>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</si>
  <si>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</si>
  <si>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</si>
  <si>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</si>
  <si>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</si>
  <si>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</si>
  <si>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</si>
  <si>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</si>
  <si>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</si>
  <si>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</si>
  <si>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</si>
  <si>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</si>
  <si>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</si>
  <si>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</si>
  <si>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</si>
  <si>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</si>
  <si>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</si>
  <si>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</si>
  <si>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</si>
  <si>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</si>
  <si>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</si>
  <si>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</si>
  <si>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</si>
  <si>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</si>
  <si>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</si>
  <si>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</si>
  <si>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</si>
  <si>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</si>
  <si>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</si>
  <si>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</si>
  <si>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</si>
  <si>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</si>
  <si>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</si>
  <si>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</si>
  <si>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</si>
  <si>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</si>
  <si>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</si>
  <si>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</si>
  <si>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</si>
  <si>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</si>
  <si>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</si>
  <si>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</si>
  <si>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</si>
  <si>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</si>
  <si>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</si>
  <si>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</si>
  <si>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</si>
  <si>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</si>
  <si>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</si>
  <si>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</si>
  <si>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</si>
  <si>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</si>
  <si>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</si>
  <si>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</si>
  <si>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</si>
  <si>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</si>
  <si>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</si>
  <si>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</si>
  <si>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</si>
  <si>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</si>
  <si>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</si>
  <si>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</si>
  <si>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</si>
  <si>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</si>
  <si>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</si>
  <si>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</si>
  <si>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</si>
  <si>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</si>
  <si>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</si>
  <si>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</si>
  <si>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</si>
  <si>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</si>
  <si>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</si>
  <si>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</si>
  <si>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</si>
  <si>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</si>
  <si>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</si>
  <si>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</si>
  <si>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</si>
  <si>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</si>
  <si>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</si>
  <si>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</si>
  <si>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</si>
  <si>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</si>
  <si>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</si>
  <si>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</si>
  <si>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</si>
  <si>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</si>
  <si>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</si>
  <si>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</si>
  <si>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</si>
  <si>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</si>
  <si>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</si>
  <si>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</si>
  <si>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</si>
  <si>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</si>
  <si>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</si>
  <si>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</si>
  <si>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</si>
  <si>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</si>
  <si>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</si>
  <si>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</si>
  <si>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</si>
  <si>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</si>
  <si>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</si>
  <si>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</si>
  <si>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</si>
  <si>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</si>
  <si>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</si>
  <si>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</si>
  <si>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</si>
  <si>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</si>
  <si>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</si>
  <si>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</si>
  <si>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</si>
  <si>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</si>
  <si>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</si>
  <si>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</si>
  <si>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</si>
  <si>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</si>
  <si>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</si>
  <si>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</si>
  <si>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</si>
  <si>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</si>
  <si>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</si>
  <si>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</si>
  <si>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</si>
  <si>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</si>
  <si>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</si>
  <si>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</si>
  <si>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</si>
  <si>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</si>
  <si>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</si>
  <si>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</si>
  <si>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</si>
  <si>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</si>
  <si>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</si>
  <si>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</si>
  <si>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</si>
  <si>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</si>
  <si>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</si>
  <si>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</si>
  <si>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</si>
  <si>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</si>
  <si>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</si>
  <si>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</si>
  <si>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</si>
  <si>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</si>
  <si>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</si>
  <si>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</si>
  <si>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</si>
  <si>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</si>
  <si>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</si>
  <si>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</si>
  <si>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</si>
  <si>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</si>
  <si>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</si>
  <si>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</si>
  <si>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</si>
  <si>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</si>
  <si>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</si>
  <si>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</si>
  <si>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</si>
  <si>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</si>
  <si>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</si>
  <si>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</si>
  <si>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</si>
  <si>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</si>
  <si>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</si>
  <si>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</si>
  <si>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</si>
  <si>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</si>
  <si>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</si>
  <si>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</si>
  <si>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</si>
  <si>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</si>
  <si>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</si>
  <si>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</si>
  <si>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</si>
  <si>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</si>
  <si>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</si>
  <si>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</si>
  <si>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</si>
  <si>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</si>
  <si>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</si>
  <si>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</si>
  <si>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</si>
  <si>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</si>
  <si>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</si>
  <si>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</si>
  <si>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</si>
  <si>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</si>
  <si>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</si>
  <si>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</si>
  <si>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</si>
  <si>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</si>
  <si>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</si>
  <si>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</si>
  <si>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</si>
  <si>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</si>
  <si>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</si>
  <si>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</si>
  <si>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</si>
  <si>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</si>
  <si>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</si>
  <si>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</si>
  <si>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</si>
  <si>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</si>
  <si>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</si>
  <si>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</si>
  <si>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</si>
  <si>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</si>
  <si>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</si>
  <si>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</si>
  <si>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</si>
  <si>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</si>
  <si>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</si>
  <si>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</si>
  <si>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</si>
  <si>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</si>
  <si>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</si>
  <si>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</si>
  <si>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</si>
  <si>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</si>
  <si>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</si>
  <si>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</si>
  <si>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</si>
  <si>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</si>
  <si>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</si>
  <si>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</si>
  <si>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</si>
  <si>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</si>
  <si>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</si>
  <si>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</si>
  <si>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</si>
  <si>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</si>
  <si>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</si>
  <si>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</si>
  <si>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</si>
  <si>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</si>
  <si>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</si>
  <si>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</si>
  <si>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</si>
  <si>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</si>
  <si>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</si>
  <si>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</si>
  <si>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</si>
  <si>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</si>
  <si>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</si>
  <si>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</si>
  <si>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</si>
  <si>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</si>
  <si>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</si>
  <si>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</si>
  <si>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</si>
  <si>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</si>
  <si>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</si>
  <si>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</si>
  <si>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</si>
  <si>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</si>
  <si>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</si>
  <si>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</si>
  <si>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</si>
  <si>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</si>
  <si>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</si>
  <si>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</si>
  <si>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</si>
  <si>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</si>
  <si>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</si>
  <si>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</si>
  <si>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</si>
  <si>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</si>
  <si>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</si>
  <si>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</si>
  <si>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</si>
  <si>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</si>
  <si>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</si>
  <si>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</si>
  <si>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</si>
  <si>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</si>
  <si>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</si>
  <si>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</si>
  <si>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</si>
  <si>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</si>
  <si>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</si>
  <si>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</si>
  <si>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</si>
  <si>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</si>
  <si>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</si>
  <si>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</si>
  <si>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</si>
  <si>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</si>
  <si>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</si>
  <si>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</si>
  <si>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</si>
  <si>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</si>
  <si>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</si>
  <si>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</si>
  <si>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</si>
  <si>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</si>
  <si>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</si>
  <si>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</si>
  <si>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</si>
  <si>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</si>
  <si>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</si>
  <si>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</si>
  <si>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</si>
  <si>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</si>
  <si>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</si>
  <si>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</si>
  <si>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</si>
  <si>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</si>
  <si>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</si>
  <si>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</si>
  <si>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</si>
  <si>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</si>
  <si>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</si>
  <si>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</si>
  <si>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</si>
  <si>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</si>
  <si>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</si>
  <si>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</si>
  <si>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</si>
  <si>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</si>
  <si>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</si>
  <si>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</si>
  <si>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</si>
  <si>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</si>
  <si>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</si>
  <si>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</si>
  <si>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</si>
  <si>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</si>
  <si>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</si>
  <si>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</si>
  <si>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</si>
  <si>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</si>
  <si>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</si>
  <si>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</si>
  <si>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</si>
  <si>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</si>
  <si>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</si>
  <si>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</si>
  <si>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</si>
  <si>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</si>
  <si>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</si>
  <si>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</si>
  <si>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</si>
  <si>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</si>
  <si>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</si>
  <si>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</si>
  <si>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</si>
  <si>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</si>
  <si>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</si>
  <si>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</si>
  <si>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</si>
  <si>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</si>
  <si>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</si>
  <si>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</si>
  <si>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</si>
  <si>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</si>
  <si>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</si>
  <si>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</si>
  <si>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</si>
  <si>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</si>
  <si>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</si>
  <si>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</si>
  <si>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</si>
  <si>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</si>
  <si>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</si>
  <si>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</si>
  <si>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</si>
  <si>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</si>
  <si>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</si>
  <si>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</si>
  <si>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</si>
  <si>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</si>
  <si>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</si>
  <si>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</si>
  <si>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</si>
  <si>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</si>
  <si>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</si>
  <si>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</si>
  <si>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</si>
  <si>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</si>
  <si>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</si>
  <si>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</si>
  <si>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</si>
  <si>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</si>
  <si>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</si>
  <si>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</si>
  <si>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</si>
  <si>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</si>
  <si>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</si>
  <si>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</si>
  <si>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</si>
  <si>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</si>
  <si>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</si>
  <si>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</si>
  <si>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</si>
  <si>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</si>
  <si>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</si>
  <si>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</si>
  <si>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</si>
  <si>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</si>
  <si>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</si>
  <si>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</si>
  <si>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</si>
  <si>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</si>
  <si>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</si>
  <si>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</si>
  <si>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</si>
  <si>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</si>
  <si>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</si>
  <si>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</si>
  <si>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</si>
  <si>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</si>
  <si>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</si>
  <si>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</si>
  <si>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</si>
  <si>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</si>
  <si>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</si>
  <si>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</si>
  <si>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</si>
  <si>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</si>
  <si>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</si>
  <si>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</si>
  <si>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</si>
  <si>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</si>
  <si>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</si>
  <si>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</si>
  <si>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</si>
  <si>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</si>
  <si>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</si>
  <si>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</si>
  <si>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</si>
  <si>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</si>
  <si>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</si>
  <si>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</si>
  <si>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</si>
  <si>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</si>
  <si>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</si>
  <si>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</si>
  <si>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</si>
  <si>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</si>
  <si>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</si>
  <si>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</si>
  <si>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</si>
  <si>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</si>
  <si>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</si>
  <si>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</si>
  <si>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</si>
  <si>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</si>
  <si>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</si>
  <si>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</si>
  <si>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</si>
  <si>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</si>
  <si>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</si>
  <si>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</si>
  <si>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</si>
  <si>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</si>
  <si>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</si>
  <si>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</si>
  <si>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</si>
  <si>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</si>
  <si>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</si>
  <si>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</si>
  <si>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</si>
  <si>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</si>
  <si>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</si>
  <si>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</si>
  <si>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</si>
  <si>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</si>
  <si>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</si>
  <si>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</si>
  <si>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</si>
  <si>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</si>
  <si>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</si>
  <si>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</si>
  <si>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</si>
  <si>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</si>
  <si>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</si>
  <si>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</si>
  <si>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</si>
  <si>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</si>
  <si>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</si>
  <si>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</si>
  <si>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</si>
  <si>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</si>
  <si>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</si>
  <si>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</si>
  <si>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</si>
  <si>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</si>
  <si>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</si>
  <si>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</si>
  <si>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</si>
  <si>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</si>
  <si>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</si>
  <si>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</si>
  <si>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</si>
  <si>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</si>
  <si>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</si>
  <si>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</si>
  <si>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</si>
  <si>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</si>
  <si>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</si>
  <si>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</si>
  <si>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</si>
  <si>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</si>
  <si>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</si>
  <si>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</si>
  <si>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</si>
  <si>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</si>
  <si>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</si>
  <si>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</si>
  <si>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</si>
  <si>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</si>
  <si>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</si>
  <si>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</si>
  <si>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</si>
  <si>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</si>
  <si>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</si>
  <si>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</si>
  <si>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</si>
  <si>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</si>
  <si>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</si>
  <si>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</si>
  <si>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</si>
  <si>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</si>
  <si>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</si>
  <si>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</si>
  <si>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</si>
  <si>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</si>
  <si>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</si>
  <si>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</si>
  <si>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</si>
  <si>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</si>
  <si>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</si>
  <si>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</si>
  <si>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</si>
  <si>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</si>
  <si>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</si>
  <si>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</si>
  <si>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</si>
  <si>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</si>
  <si>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</si>
  <si>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</si>
  <si>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</si>
  <si>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</si>
  <si>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</si>
  <si>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</si>
  <si>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</si>
  <si>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</si>
  <si>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</si>
  <si>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</si>
  <si>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</si>
  <si>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</si>
  <si>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</si>
  <si>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</si>
  <si>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</si>
  <si>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</si>
  <si>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</si>
  <si>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</si>
  <si>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</si>
  <si>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</si>
  <si>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</si>
  <si>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</si>
  <si>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</si>
  <si>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</si>
  <si>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</si>
  <si>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</si>
  <si>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</si>
  <si>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</si>
  <si>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</si>
  <si>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</si>
  <si>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</si>
  <si>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</si>
  <si>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</si>
  <si>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</si>
  <si>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</si>
  <si>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</si>
  <si>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</si>
  <si>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</si>
  <si>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</si>
  <si>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</si>
  <si>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</si>
  <si>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</si>
  <si>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</si>
  <si>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</si>
  <si>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</si>
  <si>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</si>
  <si>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</si>
  <si>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</si>
  <si>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</si>
  <si>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</si>
  <si>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</si>
  <si>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</si>
  <si>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</si>
  <si>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</si>
  <si>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</si>
  <si>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</si>
  <si>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</si>
  <si>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</si>
  <si>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</si>
  <si>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</si>
  <si>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</si>
  <si>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</si>
  <si>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</si>
  <si>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</si>
  <si>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</si>
  <si>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</si>
  <si>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</si>
  <si>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</si>
  <si>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</si>
  <si>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</si>
  <si>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</si>
  <si>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</si>
  <si>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</si>
  <si>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</si>
  <si>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</si>
  <si>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</si>
  <si>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</si>
  <si>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</si>
  <si>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</si>
  <si>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</si>
  <si>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</si>
  <si>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</si>
  <si>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</si>
  <si>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</si>
  <si>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</si>
  <si>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</si>
  <si>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</si>
  <si>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</si>
  <si>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</si>
  <si>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</si>
  <si>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</si>
  <si>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</si>
  <si>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</si>
  <si>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</si>
  <si>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</si>
  <si>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</si>
  <si>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</si>
  <si>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</si>
  <si>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</si>
  <si>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</si>
  <si>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</si>
  <si>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</si>
  <si>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</si>
  <si>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</si>
  <si>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</si>
  <si>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</si>
  <si>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</si>
  <si>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</si>
  <si>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</si>
  <si>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</si>
  <si>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</si>
  <si>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</si>
  <si>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</si>
  <si>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</si>
  <si>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</si>
  <si>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</si>
  <si>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</si>
  <si>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</si>
  <si>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</si>
  <si>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</si>
  <si>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</si>
  <si>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</si>
  <si>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</si>
  <si>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</si>
  <si>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</si>
  <si>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</si>
  <si>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</si>
  <si>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</si>
  <si>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</si>
  <si>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</si>
  <si>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</si>
  <si>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</si>
  <si>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</si>
  <si>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</si>
  <si>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</si>
  <si>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</si>
  <si>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</si>
  <si>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</si>
  <si>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</si>
  <si>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</si>
  <si>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</si>
  <si>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</si>
  <si>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</si>
  <si>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</si>
  <si>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</si>
  <si>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</si>
  <si>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</si>
  <si>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</si>
  <si>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</si>
  <si>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</si>
  <si>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</si>
  <si>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</si>
  <si>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</si>
  <si>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</si>
  <si>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</si>
  <si>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</si>
  <si>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</si>
  <si>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</si>
  <si>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</si>
  <si>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</si>
  <si>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</si>
  <si>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</si>
  <si>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</si>
  <si>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</si>
  <si>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</si>
  <si>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</si>
  <si>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</si>
  <si>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</si>
  <si>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</si>
  <si>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</si>
  <si>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</si>
  <si>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</si>
  <si>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</si>
  <si>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</si>
  <si>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</si>
  <si>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</si>
  <si>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</si>
  <si>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</si>
  <si>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</si>
  <si>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</si>
  <si>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</si>
  <si>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</si>
  <si>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</si>
  <si>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</si>
  <si>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</si>
  <si>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</si>
  <si>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</si>
  <si>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</si>
  <si>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</si>
  <si>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</si>
  <si>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</si>
  <si>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</si>
  <si>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</si>
  <si>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</si>
  <si>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</si>
  <si>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</si>
  <si>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</si>
  <si>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</si>
  <si>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</si>
  <si>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</si>
  <si>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</si>
  <si>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</si>
  <si>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</si>
  <si>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</si>
  <si>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</si>
  <si>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</si>
  <si>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</si>
  <si>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</si>
  <si>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</si>
  <si>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</si>
  <si>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</si>
  <si>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</si>
  <si>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</si>
  <si>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</si>
  <si>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</si>
  <si>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</si>
  <si>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</si>
  <si>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</si>
  <si>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</si>
  <si>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</si>
  <si>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</si>
  <si>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</si>
  <si>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</si>
  <si>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</si>
  <si>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</si>
  <si>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</si>
  <si>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</si>
  <si>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</si>
  <si>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</si>
  <si>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</si>
  <si>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</si>
  <si>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</si>
  <si>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</si>
  <si>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</si>
  <si>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</si>
  <si>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</si>
  <si>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</si>
  <si>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</si>
  <si>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</si>
  <si>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</si>
  <si>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</si>
  <si>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</si>
  <si>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</si>
  <si>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</si>
  <si>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</si>
  <si>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</si>
  <si>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</si>
  <si>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</si>
  <si>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</si>
  <si>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</si>
  <si>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</si>
  <si>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</si>
  <si>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</si>
  <si>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</si>
  <si>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</si>
  <si>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</si>
  <si>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</si>
  <si>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</si>
  <si>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</si>
  <si>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</si>
  <si>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</si>
  <si>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</si>
  <si>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</si>
  <si>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</si>
  <si>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</si>
  <si>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</si>
  <si>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</si>
  <si>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</si>
  <si>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</si>
  <si>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</si>
  <si>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</si>
  <si>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</si>
  <si>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</si>
  <si>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</si>
  <si>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</si>
  <si>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</si>
  <si>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</si>
  <si>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</si>
  <si>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</si>
  <si>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</si>
  <si>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</si>
  <si>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</si>
  <si>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</si>
  <si>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</si>
  <si>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</si>
  <si>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</si>
  <si>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</si>
  <si>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</si>
  <si>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</si>
  <si>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</si>
  <si>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</si>
  <si>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</si>
  <si>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</si>
  <si>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</si>
  <si>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</si>
  <si>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</si>
  <si>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</si>
  <si>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</si>
  <si>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</si>
  <si>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</si>
  <si>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</si>
  <si>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</si>
  <si>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</si>
  <si>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</si>
  <si>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</si>
  <si>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</si>
  <si>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</si>
  <si>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</si>
  <si>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</si>
  <si>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</si>
  <si>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</si>
  <si>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</si>
  <si>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</si>
  <si>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</si>
  <si>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</si>
  <si>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</si>
  <si>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</si>
  <si>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</si>
  <si>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</si>
  <si>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</si>
  <si>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</si>
  <si>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</si>
  <si>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</si>
  <si>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</si>
  <si>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</si>
  <si>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</si>
  <si>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</si>
  <si>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</si>
  <si>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</si>
  <si>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</si>
  <si>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</si>
  <si>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</si>
  <si>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</si>
  <si>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</si>
  <si>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</si>
  <si>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</si>
  <si>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</si>
  <si>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</si>
  <si>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</si>
  <si>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</si>
  <si>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</si>
  <si>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</si>
  <si>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</si>
  <si>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</si>
  <si>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</si>
  <si>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</si>
  <si>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</si>
  <si>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</si>
  <si>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</si>
  <si>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</si>
  <si>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</si>
  <si>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</si>
  <si>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</si>
  <si>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</si>
  <si>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</si>
  <si>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</si>
  <si>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</si>
  <si>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</si>
  <si>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</si>
  <si>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</si>
  <si>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</si>
  <si>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</si>
  <si>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</si>
  <si>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</si>
  <si>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</si>
  <si>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</si>
  <si>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</si>
  <si>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</si>
  <si>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</si>
  <si>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</si>
  <si>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</si>
  <si>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</si>
  <si>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</si>
  <si>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</si>
  <si>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</si>
  <si>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</si>
  <si>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</si>
  <si>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</si>
  <si>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</si>
  <si>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</si>
  <si>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</si>
  <si>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</si>
  <si>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</si>
  <si>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</si>
  <si>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</si>
  <si>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</si>
  <si>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</si>
  <si>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</si>
  <si>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</si>
  <si>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</si>
  <si>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</si>
  <si>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</si>
  <si>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</si>
  <si>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</si>
  <si>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</si>
  <si>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</si>
  <si>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</si>
  <si>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</si>
  <si>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</si>
  <si>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</si>
  <si>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</si>
  <si>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</si>
  <si>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</si>
  <si>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</si>
  <si>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</si>
  <si>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</si>
  <si>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</si>
  <si>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</si>
  <si>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</si>
  <si>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</si>
  <si>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</si>
  <si>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</si>
  <si>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</si>
  <si>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</si>
  <si>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</si>
  <si>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</si>
  <si>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</si>
  <si>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</si>
  <si>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</si>
  <si>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</si>
  <si>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</si>
  <si>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</si>
  <si>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</si>
  <si>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</si>
  <si>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</si>
  <si>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</si>
  <si>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</si>
  <si>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</si>
  <si>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</si>
  <si>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</si>
  <si>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</si>
  <si>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</si>
  <si>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</si>
  <si>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</si>
  <si>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</si>
  <si>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</si>
  <si>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</si>
  <si>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</si>
  <si>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</si>
  <si>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</si>
  <si>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</si>
  <si>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</si>
  <si>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</si>
  <si>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</si>
  <si>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</si>
  <si>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</si>
  <si>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</si>
  <si>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</si>
  <si>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</si>
  <si>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</si>
  <si>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</si>
  <si>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</si>
  <si>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</si>
  <si>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</si>
  <si>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</si>
  <si>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</si>
  <si>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</si>
  <si>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</si>
  <si>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</si>
  <si>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</si>
  <si>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</si>
  <si>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</si>
  <si>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</si>
  <si>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</si>
  <si>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</si>
  <si>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</si>
  <si>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</si>
  <si>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</si>
  <si>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</si>
  <si>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</si>
  <si>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</si>
  <si>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</si>
  <si>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</si>
  <si>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</si>
  <si>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</si>
  <si>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</si>
  <si>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</si>
  <si>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</si>
  <si>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</si>
  <si>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</si>
  <si>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</si>
  <si>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</si>
  <si>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</si>
  <si>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</si>
  <si>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</si>
  <si>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</si>
  <si>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</si>
  <si>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</si>
  <si>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</si>
  <si>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</si>
  <si>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</si>
  <si>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</si>
  <si>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</si>
  <si>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</si>
  <si>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</si>
  <si>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</si>
  <si>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</si>
  <si>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</si>
  <si>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</si>
  <si>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</si>
  <si>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</si>
  <si>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</si>
  <si>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</si>
  <si>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</si>
  <si>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</si>
  <si>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</si>
  <si>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</si>
  <si>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</si>
  <si>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</si>
  <si>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</si>
  <si>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</si>
  <si>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</si>
  <si>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</si>
  <si>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</si>
  <si>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</si>
  <si>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</si>
  <si>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</si>
  <si>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</si>
  <si>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</si>
  <si>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</si>
  <si>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</si>
  <si>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</si>
  <si>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</si>
  <si>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</si>
  <si>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</si>
  <si>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</si>
  <si>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</si>
  <si>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</si>
  <si>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</si>
  <si>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</si>
  <si>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</si>
  <si>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</si>
  <si>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</si>
  <si>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</si>
  <si>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</si>
  <si>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</si>
  <si>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</si>
  <si>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</si>
  <si>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</si>
  <si>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</si>
  <si>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</si>
  <si>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</si>
  <si>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</si>
  <si>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</si>
  <si>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</si>
  <si>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</si>
  <si>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</si>
  <si>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</si>
  <si>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</si>
  <si>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</si>
  <si>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</si>
  <si>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</si>
  <si>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</si>
  <si>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</si>
  <si>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</si>
  <si>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</si>
  <si>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</si>
  <si>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</si>
  <si>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</si>
  <si>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</si>
  <si>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</si>
  <si>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</si>
  <si>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</si>
  <si>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</si>
  <si>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</si>
  <si>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</si>
  <si>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</si>
  <si>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</si>
  <si>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</si>
  <si>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</si>
  <si>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</si>
  <si>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</si>
  <si>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</si>
  <si>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</si>
  <si>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</si>
  <si>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</si>
  <si>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</si>
  <si>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</si>
  <si>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</si>
  <si>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</si>
  <si>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</si>
  <si>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</si>
  <si>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</si>
  <si>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</si>
  <si>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</si>
  <si>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</si>
  <si>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</si>
  <si>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</si>
  <si>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</si>
  <si>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</si>
  <si>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</si>
  <si>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</si>
  <si>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</si>
  <si>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</si>
  <si>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</si>
  <si>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</si>
  <si>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</si>
  <si>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</si>
  <si>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</si>
  <si>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</si>
  <si>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</si>
  <si>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</si>
  <si>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</si>
  <si>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</si>
  <si>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</si>
  <si>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</si>
  <si>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</si>
  <si>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</si>
  <si>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</si>
  <si>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</si>
  <si>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</si>
  <si>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</si>
  <si>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</si>
  <si>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</si>
  <si>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</si>
  <si>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</si>
  <si>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</si>
  <si>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</si>
  <si>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</si>
  <si>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</si>
  <si>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</si>
  <si>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</si>
  <si>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</si>
  <si>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</si>
  <si>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</si>
  <si>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</si>
  <si>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</si>
  <si>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</si>
  <si>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</si>
  <si>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</si>
  <si>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</si>
  <si>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</si>
  <si>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</si>
  <si>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</si>
  <si>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</si>
  <si>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</si>
  <si>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</si>
  <si>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</si>
  <si>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</si>
  <si>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</si>
  <si>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</si>
  <si>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</si>
  <si>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</si>
  <si>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</si>
  <si>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</si>
  <si>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</si>
  <si>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</si>
  <si>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</si>
  <si>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</si>
  <si>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</si>
  <si>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</si>
  <si>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</si>
  <si>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</si>
  <si>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</si>
  <si>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</si>
  <si>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</si>
  <si>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</si>
  <si>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</si>
  <si>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</si>
  <si>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</si>
  <si>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</si>
  <si>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</si>
  <si>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</si>
  <si>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</si>
  <si>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</si>
  <si>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</si>
  <si>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</si>
  <si>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</si>
  <si>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</si>
  <si>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</si>
  <si>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</si>
  <si>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</si>
  <si>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</si>
  <si>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</si>
  <si>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</si>
  <si>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</si>
  <si>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</si>
  <si>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</si>
  <si>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</si>
  <si>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</si>
  <si>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</si>
  <si>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</si>
  <si>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</si>
  <si>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</si>
  <si>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</si>
  <si>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</si>
  <si>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</si>
  <si>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</si>
  <si>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</si>
  <si>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</si>
  <si>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</si>
  <si>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</si>
  <si>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</si>
  <si>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</si>
  <si>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</si>
  <si>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</si>
  <si>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</si>
  <si>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</si>
  <si>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</si>
  <si>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</si>
  <si>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</si>
  <si>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</si>
  <si>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</si>
  <si>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</si>
  <si>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</si>
  <si>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</si>
  <si>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</si>
  <si>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</si>
  <si>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</si>
  <si>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</si>
  <si>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</si>
  <si>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</si>
  <si>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</si>
  <si>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</si>
  <si>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</si>
  <si>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</si>
  <si>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</si>
  <si>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</si>
  <si>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</si>
  <si>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</si>
  <si>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</si>
  <si>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</si>
  <si>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</si>
  <si>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</si>
  <si>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</si>
  <si>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</si>
  <si>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</si>
  <si>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</si>
  <si>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</si>
  <si>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</si>
  <si>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</si>
  <si>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</si>
  <si>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</si>
  <si>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</si>
  <si>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</si>
  <si>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</si>
  <si>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</si>
  <si>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</si>
  <si>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</si>
  <si>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</si>
  <si>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</si>
  <si>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</si>
  <si>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</si>
  <si>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</si>
  <si>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</si>
  <si>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</si>
  <si>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</si>
  <si>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</si>
  <si>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</si>
  <si>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</si>
  <si>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</si>
  <si>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</si>
  <si>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</si>
  <si>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</si>
  <si>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</si>
  <si>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</si>
  <si>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</si>
  <si>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</si>
  <si>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</si>
  <si>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</si>
  <si>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</si>
  <si>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</si>
  <si>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</si>
  <si>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</si>
  <si>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</si>
  <si>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</si>
  <si>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</si>
  <si>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</si>
  <si>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</si>
  <si>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</si>
  <si>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</si>
  <si>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</si>
  <si>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</si>
  <si>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</si>
  <si>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</si>
  <si>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</si>
  <si>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</si>
  <si>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</si>
  <si>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</si>
  <si>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</si>
  <si>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</si>
  <si>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</si>
  <si>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</si>
  <si>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</si>
  <si>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</si>
  <si>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</si>
  <si>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</si>
  <si>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</si>
  <si>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</si>
  <si>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</si>
  <si>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</si>
  <si>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</si>
  <si>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</si>
  <si>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</si>
  <si>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</si>
  <si>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</si>
  <si>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</si>
  <si>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</si>
  <si>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</si>
  <si>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</si>
  <si>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</si>
  <si>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</si>
  <si>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</si>
  <si>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</si>
  <si>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</si>
  <si>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</si>
  <si>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</si>
  <si>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</si>
  <si>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</si>
  <si>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</si>
  <si>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</si>
  <si>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</si>
  <si>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</si>
  <si>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</si>
  <si>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</si>
  <si>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</si>
  <si>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</si>
  <si>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</si>
  <si>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</si>
  <si>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</si>
  <si>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</si>
  <si>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</si>
  <si>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</si>
  <si>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</si>
  <si>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</si>
  <si>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</si>
  <si>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</si>
  <si>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</si>
  <si>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</si>
  <si>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</si>
  <si>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</si>
  <si>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</si>
  <si>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</si>
  <si>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</si>
  <si>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</si>
  <si>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</si>
  <si>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</si>
  <si>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</si>
  <si>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</si>
  <si>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</si>
  <si>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</si>
  <si>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</si>
  <si>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</si>
  <si>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</si>
  <si>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</si>
  <si>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</si>
  <si>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</si>
  <si>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</si>
  <si>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</si>
  <si>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</si>
  <si>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</si>
  <si>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</si>
  <si>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</si>
  <si>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</si>
  <si>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</si>
  <si>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</si>
  <si>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</si>
  <si>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</si>
  <si>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</si>
  <si>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</si>
  <si>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</si>
  <si>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</si>
  <si>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</si>
  <si>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</si>
  <si>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</si>
  <si>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</si>
  <si>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</si>
  <si>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</si>
  <si>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</si>
  <si>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</si>
  <si>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</si>
  <si>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</si>
  <si>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</si>
  <si>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</si>
  <si>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</si>
  <si>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</si>
  <si>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</si>
  <si>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</si>
  <si>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</si>
  <si>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</si>
  <si>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</si>
  <si>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</si>
  <si>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</si>
  <si>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</si>
  <si>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</si>
  <si>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</si>
  <si>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</si>
  <si>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</si>
  <si>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</si>
  <si>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</si>
  <si>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</si>
  <si>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</si>
  <si>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</si>
  <si>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</si>
  <si>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</si>
  <si>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</si>
  <si>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</si>
  <si>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</si>
  <si>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</si>
  <si>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</si>
  <si>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</si>
  <si>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</si>
  <si>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</si>
  <si>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</si>
  <si>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</si>
  <si>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</si>
  <si>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</si>
  <si>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</si>
  <si>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</si>
  <si>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</si>
  <si>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</si>
  <si>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</si>
  <si>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</si>
  <si>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</si>
  <si>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</si>
  <si>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</si>
  <si>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</si>
  <si>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</si>
  <si>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</si>
  <si>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</si>
  <si>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</si>
  <si>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</si>
  <si>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</si>
  <si>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</si>
  <si>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</si>
  <si>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</si>
  <si>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</si>
  <si>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</si>
  <si>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</si>
  <si>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</si>
  <si>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</si>
  <si>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</si>
  <si>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</si>
  <si>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</si>
  <si>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</si>
  <si>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</si>
  <si>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</si>
  <si>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</si>
  <si>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</si>
  <si>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</si>
  <si>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</si>
  <si>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</si>
  <si>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</si>
  <si>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</si>
  <si>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</si>
  <si>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</si>
  <si>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</si>
  <si>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</si>
  <si>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</si>
  <si>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</si>
  <si>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</si>
  <si>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</si>
  <si>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</si>
  <si>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</si>
  <si>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</si>
  <si>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</si>
  <si>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</si>
  <si>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</si>
  <si>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</si>
  <si>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</si>
  <si>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</si>
  <si>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</si>
  <si>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</si>
  <si>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</si>
  <si>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</si>
  <si>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</si>
  <si>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</si>
  <si>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</si>
  <si>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</si>
  <si>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</si>
  <si>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</si>
  <si>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</si>
  <si>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</si>
  <si>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</si>
  <si>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</si>
  <si>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</si>
  <si>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</si>
  <si>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</si>
  <si>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</si>
  <si>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</si>
  <si>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</si>
  <si>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</si>
  <si>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</si>
  <si>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</si>
  <si>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</si>
  <si>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</si>
  <si>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</si>
  <si>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</si>
  <si>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</si>
  <si>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</si>
  <si>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</si>
  <si>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</si>
  <si>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</si>
  <si>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</si>
  <si>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</si>
  <si>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</si>
  <si>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</si>
  <si>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</si>
  <si>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</si>
  <si>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</si>
  <si>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</si>
  <si>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</si>
  <si>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</si>
  <si>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</si>
  <si>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</si>
  <si>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</si>
  <si>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</si>
  <si>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</si>
  <si>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</si>
  <si>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</si>
  <si>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</si>
  <si>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</si>
  <si>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</si>
  <si>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</si>
  <si>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</si>
  <si>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</si>
  <si>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</si>
  <si>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</si>
  <si>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</si>
  <si>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</si>
  <si>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</si>
  <si>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</si>
  <si>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</si>
  <si>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</si>
  <si>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</si>
  <si>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</si>
  <si>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</si>
  <si>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</si>
  <si>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</si>
  <si>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</si>
  <si>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</si>
  <si>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</si>
  <si>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</si>
  <si>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</si>
  <si>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</si>
  <si>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</si>
  <si>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</si>
  <si>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</si>
  <si>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</si>
  <si>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</si>
  <si>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</si>
  <si>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</si>
  <si>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</si>
  <si>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</si>
  <si>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</si>
  <si>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</si>
  <si>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</si>
  <si>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</si>
  <si>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</si>
  <si>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</si>
  <si>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</si>
  <si>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</si>
  <si>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</si>
  <si>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</si>
  <si>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</si>
  <si>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</si>
  <si>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</si>
  <si>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</si>
  <si>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</si>
  <si>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</si>
  <si>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</si>
  <si>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</si>
  <si>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</si>
  <si>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</si>
  <si>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</si>
  <si>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</si>
  <si>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</si>
  <si>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</si>
  <si>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</si>
  <si>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</si>
  <si>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</si>
  <si>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</si>
  <si>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</si>
  <si>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</si>
  <si>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</si>
  <si>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</si>
  <si>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</si>
  <si>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</si>
  <si>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</si>
  <si>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</si>
  <si>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</si>
  <si>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</si>
  <si>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</si>
  <si>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</si>
  <si>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</si>
  <si>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</si>
  <si>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</si>
  <si>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</si>
  <si>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</si>
  <si>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</si>
  <si>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</si>
  <si>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</si>
  <si>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</si>
  <si>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</si>
  <si>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</si>
  <si>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</si>
  <si>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</si>
  <si>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</si>
  <si>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</si>
  <si>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</si>
  <si>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</si>
  <si>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</si>
  <si>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</si>
  <si>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</si>
  <si>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</si>
  <si>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</si>
  <si>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</si>
  <si>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</si>
  <si>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</si>
  <si>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</si>
  <si>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</si>
  <si>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</si>
  <si>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</si>
  <si>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</si>
  <si>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</si>
  <si>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</si>
  <si>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</si>
  <si>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</si>
  <si>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</si>
  <si>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</si>
  <si>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</si>
  <si>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</si>
  <si>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</si>
  <si>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</si>
  <si>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</si>
  <si>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</si>
  <si>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</si>
  <si>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</si>
  <si>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</si>
  <si>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</si>
  <si>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</si>
  <si>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</si>
  <si>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</si>
  <si>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</si>
  <si>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</si>
  <si>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</si>
  <si>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</si>
  <si>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</si>
  <si>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</si>
  <si>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</si>
  <si>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</si>
  <si>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</si>
  <si>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</si>
  <si>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</si>
  <si>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</si>
  <si>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</si>
  <si>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</si>
  <si>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</si>
  <si>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</si>
  <si>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</si>
  <si>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</si>
  <si>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</si>
  <si>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</si>
  <si>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</si>
  <si>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</si>
  <si>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</si>
  <si>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</si>
  <si>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</si>
  <si>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</si>
  <si>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</si>
  <si>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</si>
  <si>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</si>
  <si>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</si>
  <si>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</si>
  <si>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</si>
  <si>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</si>
  <si>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</si>
  <si>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</si>
  <si>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</si>
  <si>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</si>
  <si>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</si>
  <si>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</si>
  <si>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</si>
  <si>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</si>
  <si>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</si>
  <si>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</si>
  <si>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</si>
  <si>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</si>
  <si>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</si>
  <si>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</si>
  <si>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</si>
  <si>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</si>
  <si>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</si>
  <si>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</si>
  <si>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</si>
  <si>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</si>
  <si>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</si>
  <si>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</si>
  <si>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</si>
  <si>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</si>
  <si>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</si>
  <si>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</si>
  <si>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</si>
  <si>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</si>
  <si>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</si>
  <si>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</si>
  <si>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</si>
  <si>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</si>
  <si>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</si>
  <si>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</si>
  <si>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</si>
  <si>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</si>
  <si>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</si>
  <si>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</si>
  <si>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</si>
  <si>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</si>
  <si>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</si>
  <si>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</si>
  <si>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</si>
  <si>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</si>
  <si>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</si>
  <si>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</si>
  <si>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</si>
  <si>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</si>
  <si>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</si>
  <si>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</si>
  <si>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</si>
  <si>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</si>
  <si>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</si>
  <si>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</si>
  <si>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</si>
  <si>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</si>
  <si>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</si>
  <si>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</si>
  <si>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</si>
  <si>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</si>
  <si>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</si>
  <si>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</si>
  <si>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</si>
  <si>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</si>
  <si>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</si>
  <si>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</si>
  <si>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</si>
  <si>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</si>
  <si>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</si>
  <si>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</si>
  <si>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</si>
  <si>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</si>
  <si>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</si>
  <si>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</si>
  <si>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</si>
  <si>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</si>
  <si>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</si>
  <si>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</si>
  <si>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</si>
  <si>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</si>
  <si>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</si>
  <si>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</si>
  <si>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</si>
  <si>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</si>
  <si>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</si>
  <si>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</si>
  <si>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</si>
  <si>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</si>
  <si>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</si>
  <si>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</si>
  <si>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</si>
  <si>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</si>
  <si>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</si>
  <si>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</si>
  <si>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</si>
  <si>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</si>
  <si>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</si>
  <si>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</si>
  <si>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</si>
  <si>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</si>
  <si>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</si>
  <si>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</si>
  <si>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</si>
  <si>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</si>
  <si>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</si>
  <si>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</si>
  <si>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</si>
  <si>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</si>
  <si>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</si>
  <si>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</si>
  <si>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</si>
  <si>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</si>
  <si>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</si>
  <si>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</si>
  <si>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</si>
  <si>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</si>
  <si>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</si>
  <si>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</si>
  <si>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</si>
  <si>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</si>
  <si>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</si>
  <si>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</si>
  <si>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</si>
  <si>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</si>
  <si>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</si>
  <si>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</si>
  <si>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</si>
  <si>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</si>
  <si>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</si>
  <si>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</si>
  <si>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</si>
  <si>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</si>
  <si>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</si>
  <si>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</si>
  <si>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</si>
  <si>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</si>
  <si>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</si>
  <si>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</si>
  <si>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</si>
  <si>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</si>
  <si>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</si>
  <si>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</si>
  <si>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</si>
  <si>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</si>
  <si>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</si>
  <si>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</si>
  <si>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</si>
  <si>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</si>
  <si>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</si>
  <si>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</si>
  <si>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</si>
  <si>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</si>
  <si>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</si>
  <si>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</si>
  <si>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</si>
  <si>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</si>
  <si>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</si>
  <si>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</si>
  <si>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</si>
  <si>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</si>
  <si>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</si>
  <si>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</si>
  <si>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</si>
  <si>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</si>
  <si>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</si>
  <si>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</si>
  <si>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</si>
  <si>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</si>
  <si>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</si>
  <si>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</si>
  <si>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</si>
  <si>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</si>
  <si>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</si>
  <si>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</si>
  <si>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</si>
  <si>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</si>
  <si>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</si>
  <si>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</si>
  <si>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</si>
  <si>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</si>
  <si>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</si>
  <si>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</si>
  <si>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</si>
  <si>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</si>
  <si>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</si>
  <si>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</si>
  <si>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</si>
  <si>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</si>
  <si>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</si>
  <si>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</si>
  <si>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</si>
  <si>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</si>
  <si>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</si>
  <si>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</si>
  <si>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</si>
  <si>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</si>
  <si>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</si>
  <si>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</si>
  <si>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</si>
  <si>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</si>
  <si>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</si>
  <si>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</si>
  <si>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</si>
  <si>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</si>
  <si>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</si>
  <si>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</si>
  <si>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</si>
  <si>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</si>
  <si>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</si>
  <si>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</si>
  <si>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</si>
  <si>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</si>
  <si>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</si>
  <si>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</si>
  <si>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</si>
  <si>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</si>
  <si>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</si>
  <si>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</si>
  <si>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</si>
  <si>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</si>
  <si>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</si>
  <si>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</si>
  <si>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</si>
  <si>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</si>
  <si>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</si>
  <si>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</si>
  <si>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</si>
  <si>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</si>
  <si>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</si>
  <si>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</si>
  <si>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</si>
  <si>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</si>
  <si>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</si>
  <si>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</si>
  <si>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</si>
  <si>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</si>
  <si>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</si>
  <si>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</si>
  <si>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</si>
  <si>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</si>
  <si>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</si>
  <si>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</si>
  <si>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</si>
  <si>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</si>
  <si>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</si>
  <si>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</si>
  <si>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</si>
  <si>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</si>
  <si>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</si>
  <si>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</si>
  <si>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</si>
  <si>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</si>
  <si>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</si>
  <si>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</si>
  <si>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</si>
  <si>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</si>
  <si>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</si>
  <si>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</si>
  <si>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</si>
  <si>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</si>
  <si>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</si>
  <si>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</si>
  <si>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</si>
  <si>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</si>
  <si>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</si>
  <si>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</si>
  <si>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</si>
  <si>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</si>
  <si>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</si>
  <si>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</si>
  <si>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</si>
  <si>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</si>
  <si>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</si>
  <si>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</si>
  <si>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</si>
  <si>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</si>
  <si>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</si>
  <si>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</si>
  <si>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</si>
  <si>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</si>
  <si>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</si>
  <si>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</si>
  <si>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</si>
  <si>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</si>
  <si>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</si>
  <si>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</si>
  <si>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</si>
  <si>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</si>
  <si>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</si>
  <si>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</si>
  <si>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</si>
  <si>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</si>
  <si>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</si>
  <si>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</si>
  <si>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</si>
  <si>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</si>
  <si>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</si>
  <si>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</si>
  <si>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</si>
  <si>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</si>
  <si>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</si>
  <si>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</si>
  <si>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</si>
  <si>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</si>
  <si>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</si>
  <si>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</si>
  <si>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</si>
  <si>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</si>
  <si>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</si>
  <si>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</si>
  <si>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</si>
  <si>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</si>
  <si>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</si>
  <si>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</si>
  <si>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</si>
  <si>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</si>
  <si>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</si>
  <si>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</si>
  <si>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</si>
  <si>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</si>
  <si>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</si>
  <si>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</si>
  <si>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</si>
  <si>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</si>
  <si>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</si>
  <si>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</si>
  <si>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</si>
  <si>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</si>
  <si>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</si>
  <si>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</si>
  <si>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</si>
  <si>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</si>
  <si>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</si>
  <si>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</si>
  <si>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</si>
  <si>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</si>
  <si>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</si>
  <si>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</si>
  <si>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</si>
  <si>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</si>
  <si>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</si>
  <si>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</si>
  <si>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</si>
  <si>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</si>
  <si>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</si>
  <si>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</si>
  <si>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</si>
  <si>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</si>
  <si>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</si>
  <si>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</si>
  <si>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</si>
  <si>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</si>
  <si>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</si>
  <si>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</si>
  <si>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</si>
  <si>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</si>
  <si>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</si>
  <si>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</si>
  <si>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</si>
  <si>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</si>
  <si>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</si>
  <si>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</si>
  <si>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</si>
  <si>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</si>
  <si>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</si>
  <si>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</si>
  <si>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</si>
  <si>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</si>
  <si>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</si>
  <si>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</si>
  <si>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</si>
  <si>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</si>
  <si>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</si>
  <si>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</si>
  <si>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</si>
  <si>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</si>
  <si>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</si>
  <si>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</si>
  <si>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</si>
  <si>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</si>
  <si>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</si>
  <si>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</si>
  <si>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</si>
  <si>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</si>
  <si>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</si>
  <si>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</si>
  <si>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</si>
  <si>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</si>
  <si>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</si>
  <si>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</si>
  <si>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</si>
  <si>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</si>
  <si>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</si>
  <si>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</si>
  <si>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</si>
  <si>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</si>
  <si>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</si>
  <si>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</si>
  <si>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</si>
  <si>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</si>
  <si>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</si>
  <si>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</si>
  <si>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</si>
  <si>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</si>
  <si>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</si>
  <si>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</si>
  <si>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</si>
  <si>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</si>
  <si>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</si>
  <si>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</si>
  <si>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</si>
  <si>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</si>
  <si>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</si>
  <si>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</si>
  <si>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</si>
  <si>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</si>
  <si>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</si>
  <si>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</si>
  <si>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</si>
  <si>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</si>
  <si>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</si>
  <si>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</si>
  <si>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</si>
  <si>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</si>
  <si>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</si>
  <si>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</si>
  <si>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</si>
  <si>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</si>
  <si>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</si>
  <si>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</si>
  <si>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</si>
  <si>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</si>
  <si>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</si>
  <si>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</si>
  <si>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</si>
  <si>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</si>
  <si>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</si>
  <si>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</si>
  <si>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</si>
  <si>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</si>
  <si>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</si>
  <si>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</si>
  <si>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</si>
  <si>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</si>
  <si>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</si>
  <si>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</si>
  <si>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</si>
  <si>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</si>
  <si>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</si>
  <si>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</si>
  <si>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</si>
  <si>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</si>
  <si>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</si>
  <si>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</si>
  <si>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</si>
  <si>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</si>
  <si>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</si>
  <si>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</si>
  <si>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</si>
  <si>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</si>
  <si>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</si>
  <si>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</si>
  <si>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</si>
  <si>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</si>
  <si>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</si>
  <si>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</si>
  <si>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</si>
  <si>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</si>
  <si>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</si>
  <si>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</si>
  <si>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</si>
  <si>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</si>
  <si>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</si>
  <si>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</si>
  <si>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</si>
  <si>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</si>
  <si>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</si>
  <si>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</si>
  <si>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</si>
  <si>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</si>
  <si>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</si>
  <si>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</si>
  <si>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</si>
  <si>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</si>
  <si>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</si>
  <si>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</si>
  <si>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</si>
  <si>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</si>
  <si>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</si>
  <si>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</si>
  <si>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</si>
  <si>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</si>
  <si>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</si>
  <si>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</si>
  <si>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</si>
  <si>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</si>
  <si>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</si>
  <si>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</si>
  <si>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</si>
  <si>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</si>
  <si>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</si>
  <si>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</si>
  <si>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</si>
  <si>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</si>
  <si>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</si>
  <si>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</si>
  <si>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</si>
  <si>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</si>
  <si>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</si>
  <si>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</si>
  <si>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</si>
  <si>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</si>
  <si>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</si>
  <si>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</si>
  <si>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</si>
  <si>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</si>
  <si>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</si>
  <si>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</si>
  <si>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</si>
  <si>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</si>
  <si>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</si>
  <si>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</si>
  <si>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</si>
  <si>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</si>
  <si>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</si>
  <si>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</si>
  <si>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</si>
  <si>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</si>
  <si>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</si>
  <si>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</si>
  <si>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</si>
  <si>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</si>
  <si>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</si>
  <si>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</si>
  <si>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</si>
  <si>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</si>
  <si>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</si>
  <si>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</si>
  <si>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</si>
  <si>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</si>
  <si>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</si>
  <si>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</si>
  <si>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</si>
  <si>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</si>
  <si>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</si>
  <si>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</si>
  <si>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</si>
  <si>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</si>
  <si>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</si>
  <si>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</si>
  <si>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</si>
  <si>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</si>
  <si>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</si>
  <si>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</si>
  <si>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</si>
  <si>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</si>
  <si>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</si>
  <si>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</si>
  <si>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</si>
  <si>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</si>
  <si>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</si>
  <si>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</si>
  <si>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</si>
  <si>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</si>
  <si>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</si>
  <si>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</si>
  <si>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</si>
  <si>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</si>
  <si>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</si>
  <si>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</si>
  <si>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</si>
  <si>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</si>
  <si>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</si>
  <si>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</si>
  <si>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</si>
  <si>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</si>
  <si>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</si>
  <si>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</si>
  <si>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</si>
  <si>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</si>
  <si>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</si>
  <si>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</si>
  <si>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</si>
  <si>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</si>
  <si>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</si>
  <si>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</si>
  <si>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</si>
  <si>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</si>
  <si>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</si>
  <si>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</si>
  <si>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</si>
  <si>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</si>
  <si>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</si>
  <si>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</si>
  <si>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</si>
  <si>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</si>
  <si>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</si>
  <si>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</si>
  <si>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</si>
  <si>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</si>
  <si>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</si>
  <si>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</si>
  <si>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</si>
  <si>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</si>
  <si>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</si>
  <si>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</si>
  <si>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</si>
  <si>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</si>
  <si>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</si>
  <si>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</si>
  <si>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</si>
  <si>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</si>
  <si>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</si>
  <si>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</si>
  <si>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</si>
  <si>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</si>
  <si>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</si>
  <si>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</si>
  <si>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</si>
  <si>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</si>
  <si>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</si>
  <si>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</si>
  <si>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</si>
  <si>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</si>
  <si>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</si>
  <si>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</si>
  <si>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</si>
  <si>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</si>
  <si>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</si>
  <si>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</si>
  <si>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</si>
  <si>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</si>
  <si>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</si>
  <si>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</si>
  <si>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</si>
  <si>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</si>
  <si>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</si>
  <si>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</si>
  <si>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</si>
  <si>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</si>
  <si>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</si>
  <si>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</si>
  <si>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</si>
  <si>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</si>
  <si>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</si>
  <si>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</si>
  <si>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</si>
  <si>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</si>
  <si>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</si>
  <si>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</si>
  <si>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</si>
  <si>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</si>
  <si>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</si>
  <si>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</si>
  <si>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</si>
  <si>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</si>
  <si>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</si>
  <si>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</si>
  <si>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</si>
  <si>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</si>
  <si>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</si>
  <si>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</si>
  <si>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</si>
  <si>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</si>
  <si>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</si>
  <si>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</si>
  <si>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</si>
  <si>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</si>
  <si>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</si>
  <si>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</si>
  <si>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</si>
  <si>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</si>
  <si>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</si>
  <si>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</si>
  <si>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</si>
  <si>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</si>
  <si>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</si>
  <si>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</si>
  <si>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</si>
  <si>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</si>
  <si>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</si>
  <si>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</si>
  <si>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</si>
  <si>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</si>
  <si>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</si>
  <si>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</si>
  <si>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</si>
  <si>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</si>
  <si>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</si>
  <si>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</si>
  <si>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</si>
  <si>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</si>
  <si>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</si>
  <si>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</si>
  <si>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</si>
  <si>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</si>
  <si>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</si>
  <si>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</si>
  <si>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</si>
  <si>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</si>
  <si>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</si>
  <si>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</si>
  <si>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</si>
  <si>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</si>
  <si>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</si>
  <si>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</si>
  <si>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</si>
  <si>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</si>
  <si>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</si>
  <si>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</si>
  <si>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</si>
  <si>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</si>
  <si>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</si>
  <si>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</si>
  <si>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</si>
  <si>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</si>
  <si>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</si>
  <si>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</si>
  <si>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</si>
  <si>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</si>
  <si>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</si>
  <si>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</si>
  <si>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</si>
  <si>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</si>
  <si>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</si>
  <si>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</si>
  <si>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</si>
  <si>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</si>
  <si>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</si>
  <si>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</si>
  <si>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</si>
  <si>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</si>
  <si>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</si>
  <si>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</si>
  <si>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</si>
  <si>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</si>
  <si>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</si>
  <si>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</si>
  <si>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</si>
  <si>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</si>
  <si>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</si>
  <si>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</si>
  <si>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</si>
  <si>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</si>
  <si>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</si>
  <si>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</si>
  <si>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</si>
  <si>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</si>
  <si>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</si>
  <si>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</si>
  <si>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</si>
  <si>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</si>
  <si>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</si>
  <si>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</si>
  <si>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</si>
  <si>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</si>
  <si>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</si>
  <si>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</si>
  <si>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</si>
  <si>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</si>
  <si>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</si>
  <si>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</si>
  <si>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</si>
  <si>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</si>
  <si>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</si>
  <si>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</si>
  <si>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</si>
  <si>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</si>
  <si>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</si>
  <si>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</si>
  <si>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</si>
  <si>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</si>
  <si>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</si>
  <si>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</si>
  <si>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</si>
  <si>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</si>
  <si>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</si>
  <si>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</si>
  <si>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</si>
  <si>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</si>
  <si>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</si>
  <si>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</si>
  <si>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</si>
  <si>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</si>
  <si>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</si>
  <si>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</si>
  <si>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</si>
  <si>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</si>
  <si>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</si>
  <si>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</si>
  <si>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</si>
  <si>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</si>
  <si>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</si>
  <si>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</si>
  <si>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</si>
  <si>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</si>
  <si>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</si>
  <si>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</si>
  <si>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</si>
  <si>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</si>
  <si>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</si>
  <si>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</si>
  <si>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</si>
  <si>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</si>
  <si>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</si>
  <si>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</si>
  <si>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</si>
  <si>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</si>
  <si>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</si>
  <si>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</si>
  <si>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</si>
  <si>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</si>
  <si>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</si>
  <si>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</si>
  <si>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</si>
  <si>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</si>
  <si>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</si>
  <si>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</si>
  <si>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</si>
  <si>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</si>
  <si>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</si>
  <si>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</si>
  <si>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</si>
  <si>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</si>
  <si>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</si>
  <si>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</si>
  <si>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</si>
  <si>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</si>
  <si>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</si>
  <si>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</si>
  <si>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</si>
  <si>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</si>
  <si>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</si>
  <si>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</si>
  <si>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</si>
  <si>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</si>
  <si>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</si>
  <si>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</si>
  <si>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</si>
  <si>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</si>
  <si>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</si>
  <si>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</si>
  <si>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</si>
  <si>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</si>
  <si>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</si>
  <si>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</si>
  <si>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</si>
  <si>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</si>
  <si>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</si>
  <si>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</si>
  <si>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</si>
  <si>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</si>
  <si>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</si>
  <si>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</si>
  <si>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</si>
  <si>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</si>
  <si>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</si>
  <si>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</si>
  <si>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</si>
  <si>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</si>
  <si>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</si>
  <si>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</si>
  <si>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</si>
  <si>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</si>
  <si>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</si>
  <si>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</si>
  <si>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</si>
  <si>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</si>
  <si>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</si>
  <si>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</si>
  <si>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</si>
  <si>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</si>
  <si>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</si>
  <si>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</si>
  <si>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</si>
  <si>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</si>
  <si>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</si>
  <si>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</si>
  <si>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</si>
  <si>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</si>
  <si>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</si>
  <si>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</si>
  <si>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</si>
  <si>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</si>
  <si>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</si>
  <si>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</si>
  <si>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</si>
  <si>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</si>
  <si>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</si>
  <si>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</si>
  <si>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</si>
  <si>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</si>
  <si>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</si>
  <si>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</si>
  <si>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</si>
  <si>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</si>
  <si>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</si>
  <si>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</si>
  <si>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</si>
  <si>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</si>
  <si>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</si>
  <si>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</si>
  <si>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</si>
  <si>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</si>
  <si>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</si>
  <si>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</si>
  <si>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</si>
  <si>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</si>
  <si>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</si>
  <si>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</si>
  <si>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</si>
  <si>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</si>
  <si>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</si>
  <si>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</si>
  <si>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</si>
  <si>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</si>
  <si>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</si>
  <si>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</si>
  <si>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</si>
  <si>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</si>
  <si>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</si>
  <si>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</si>
  <si>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</si>
  <si>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</si>
  <si>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</si>
  <si>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</si>
  <si>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</si>
  <si>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</si>
  <si>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</si>
  <si>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</si>
  <si>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</si>
  <si>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</si>
  <si>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</si>
  <si>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</si>
  <si>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</si>
  <si>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</si>
  <si>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</si>
  <si>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</si>
  <si>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</si>
  <si>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</si>
  <si>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</si>
  <si>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</si>
  <si>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</si>
  <si>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</si>
  <si>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</si>
  <si>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</si>
  <si>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</si>
  <si>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</si>
  <si>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</si>
  <si>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</si>
  <si>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</si>
  <si>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</si>
  <si>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</si>
  <si>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</si>
  <si>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</si>
  <si>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</si>
  <si>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</si>
  <si>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</si>
  <si>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</si>
  <si>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</si>
  <si>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</si>
  <si>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</si>
  <si>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</si>
  <si>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</si>
  <si>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</si>
  <si>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</si>
  <si>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</si>
  <si>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</si>
  <si>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</si>
  <si>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</si>
  <si>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</si>
  <si>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</si>
  <si>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</si>
  <si>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</si>
  <si>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</si>
  <si>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</si>
  <si>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</si>
  <si>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</si>
  <si>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</si>
  <si>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</si>
  <si>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</si>
  <si>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</si>
  <si>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</si>
  <si>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</si>
  <si>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</si>
  <si>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</si>
  <si>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</si>
  <si>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</si>
  <si>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</si>
  <si>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</si>
  <si>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</si>
  <si>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</si>
  <si>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</si>
  <si>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</si>
  <si>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</si>
  <si>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</si>
  <si>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</si>
  <si>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</si>
  <si>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</si>
  <si>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</si>
  <si>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</si>
  <si>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</si>
  <si>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</si>
  <si>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</si>
  <si>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</si>
  <si>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</si>
  <si>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</si>
  <si>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</si>
  <si>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</si>
  <si>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</si>
  <si>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</si>
  <si>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</si>
  <si>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</si>
  <si>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</si>
  <si>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</si>
  <si>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</si>
  <si>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</si>
  <si>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</si>
  <si>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</si>
  <si>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</si>
  <si>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</si>
  <si>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</si>
  <si>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</si>
  <si>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</si>
  <si>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</si>
  <si>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</si>
  <si>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</si>
  <si>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</si>
  <si>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</si>
  <si>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</si>
  <si>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</si>
  <si>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</si>
  <si>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</si>
  <si>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</si>
  <si>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</si>
  <si>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</si>
  <si>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</si>
  <si>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</si>
  <si>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</si>
  <si>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</si>
  <si>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</si>
  <si>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</si>
  <si>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</si>
  <si>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</si>
  <si>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</si>
  <si>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</si>
  <si>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</si>
  <si>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</si>
  <si>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</si>
  <si>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</si>
  <si>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</si>
  <si>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</si>
  <si>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</si>
  <si>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</si>
  <si>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</si>
  <si>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</si>
  <si>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</si>
  <si>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</si>
  <si>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</si>
  <si>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</si>
  <si>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</si>
  <si>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</si>
  <si>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</si>
  <si>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</si>
  <si>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</si>
  <si>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</si>
  <si>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</si>
  <si>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</si>
  <si>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</si>
  <si>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</si>
  <si>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</si>
  <si>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</si>
  <si>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</si>
  <si>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</si>
  <si>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</si>
  <si>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</si>
  <si>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</si>
  <si>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</si>
  <si>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</si>
  <si>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</si>
  <si>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</si>
  <si>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</si>
  <si>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</si>
  <si>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</si>
  <si>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</si>
  <si>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</si>
  <si>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</si>
  <si>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</si>
  <si>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</si>
  <si>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</si>
  <si>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</si>
  <si>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</si>
  <si>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</si>
  <si>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</si>
  <si>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</si>
  <si>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</si>
  <si>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</si>
  <si>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</si>
  <si>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</si>
  <si>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</si>
  <si>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</si>
  <si>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</si>
  <si>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</si>
  <si>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</si>
  <si>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</si>
  <si>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</si>
  <si>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</si>
  <si>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</si>
  <si>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</si>
  <si>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</si>
  <si>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</si>
  <si>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</si>
  <si>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</si>
  <si>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</si>
  <si>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</si>
  <si>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</si>
  <si>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</si>
  <si>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</si>
  <si>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</si>
  <si>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</si>
  <si>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</si>
  <si>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</si>
  <si>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</si>
  <si>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</si>
  <si>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</si>
  <si>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</si>
  <si>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</si>
  <si>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</si>
  <si>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</si>
  <si>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</si>
  <si>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</si>
  <si>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</si>
  <si>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</si>
  <si>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</si>
  <si>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</si>
  <si>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</si>
  <si>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</si>
  <si>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</si>
  <si>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</si>
  <si>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</si>
  <si>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</si>
  <si>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</si>
  <si>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</si>
  <si>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</si>
  <si>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</si>
  <si>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</si>
  <si>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</si>
  <si>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</si>
  <si>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</si>
  <si>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</si>
  <si>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</si>
  <si>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</si>
  <si>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</si>
  <si>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</si>
  <si>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</si>
  <si>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</si>
  <si>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</si>
  <si>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</si>
  <si>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</si>
  <si>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</si>
  <si>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</si>
  <si>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</si>
  <si>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</si>
  <si>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</si>
  <si>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</si>
  <si>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</si>
  <si>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</si>
  <si>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</si>
  <si>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</si>
  <si>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</si>
  <si>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</si>
  <si>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</si>
  <si>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</si>
  <si>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</si>
  <si>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</si>
  <si>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</si>
  <si>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</si>
  <si>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</si>
  <si>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</si>
  <si>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</si>
  <si>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</si>
  <si>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</si>
  <si>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</si>
  <si>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</si>
  <si>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</si>
  <si>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</si>
  <si>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</si>
  <si>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</si>
  <si>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</si>
  <si>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</si>
  <si>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</si>
  <si>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</si>
  <si>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</si>
  <si>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</si>
  <si>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</si>
  <si>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</si>
  <si>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</si>
  <si>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</si>
  <si>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</si>
  <si>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</si>
  <si>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</si>
  <si>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</si>
  <si>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</si>
  <si>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</si>
  <si>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</si>
  <si>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</si>
  <si>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</si>
  <si>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</si>
  <si>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</si>
  <si>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</si>
  <si>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</si>
  <si>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</si>
  <si>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</si>
  <si>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</si>
  <si>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</si>
  <si>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</si>
  <si>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</si>
  <si>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</si>
  <si>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</si>
  <si>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</si>
  <si>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</si>
  <si>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</si>
  <si>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</si>
  <si>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</si>
  <si>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</si>
  <si>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</si>
  <si>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</si>
  <si>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</si>
  <si>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</si>
  <si>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</si>
  <si>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</si>
  <si>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</si>
  <si>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</si>
  <si>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</si>
  <si>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</si>
  <si>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</si>
  <si>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</si>
  <si>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</si>
  <si>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</si>
  <si>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</si>
  <si>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</si>
  <si>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</si>
  <si>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</si>
  <si>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</si>
  <si>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</si>
  <si>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</si>
  <si>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</si>
  <si>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</si>
  <si>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</si>
  <si>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</si>
  <si>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</si>
  <si>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</si>
  <si>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</si>
  <si>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</si>
  <si>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</si>
  <si>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</si>
  <si>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</si>
  <si>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</si>
  <si>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</si>
  <si>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</si>
  <si>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</si>
  <si>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</si>
  <si>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</si>
  <si>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</si>
  <si>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</si>
  <si>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</si>
  <si>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</si>
  <si>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</si>
  <si>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</si>
  <si>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</si>
  <si>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</si>
  <si>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</si>
  <si>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</si>
  <si>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</si>
  <si>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</si>
  <si>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</si>
  <si>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</si>
  <si>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</si>
  <si>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</si>
  <si>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</si>
  <si>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</si>
  <si>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</si>
  <si>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</si>
  <si>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</si>
  <si>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</si>
  <si>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</si>
  <si>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</si>
  <si>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</si>
  <si>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</si>
  <si>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</si>
  <si>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</si>
  <si>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</si>
  <si>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</si>
  <si>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</si>
  <si>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</si>
  <si>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</si>
  <si>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</si>
  <si>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</si>
  <si>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</si>
  <si>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</si>
  <si>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</si>
  <si>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</si>
  <si>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</si>
  <si>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</si>
  <si>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</si>
  <si>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</si>
  <si>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</si>
  <si>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</si>
  <si>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</si>
  <si>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</si>
  <si>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</si>
  <si>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</si>
  <si>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</si>
  <si>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</si>
  <si>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</si>
  <si>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</si>
  <si>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</si>
  <si>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</si>
  <si>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</si>
  <si>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</si>
  <si>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</si>
  <si>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</si>
  <si>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</si>
  <si>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</si>
  <si>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</si>
  <si>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</si>
  <si>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</si>
  <si>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</si>
  <si>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</si>
  <si>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</si>
  <si>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</si>
  <si>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</si>
  <si>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</si>
  <si>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</si>
  <si>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</si>
  <si>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</si>
  <si>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</si>
  <si>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</si>
  <si>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</si>
  <si>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</si>
  <si>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</si>
  <si>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</si>
  <si>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</si>
  <si>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</si>
  <si>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</si>
  <si>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</si>
  <si>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</si>
  <si>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</si>
  <si>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</si>
  <si>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</si>
  <si>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</si>
  <si>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</si>
  <si>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</si>
  <si>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</si>
  <si>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</si>
  <si>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</si>
  <si>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</si>
  <si>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</si>
  <si>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</si>
  <si>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</si>
  <si>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</si>
  <si>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</si>
  <si>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</si>
  <si>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</si>
  <si>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</si>
  <si>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</si>
  <si>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</si>
  <si>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</si>
  <si>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</si>
  <si>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</si>
  <si>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</si>
  <si>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</si>
  <si>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</si>
  <si>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</si>
  <si>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</si>
  <si>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</si>
  <si>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</si>
  <si>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</si>
  <si>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</si>
  <si>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</si>
  <si>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</si>
  <si>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</si>
  <si>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</si>
  <si>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</si>
  <si>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</si>
  <si>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</si>
  <si>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</si>
  <si>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</si>
  <si>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</si>
  <si>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</si>
  <si>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</si>
  <si>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</si>
  <si>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</si>
  <si>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</si>
  <si>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</si>
  <si>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</si>
  <si>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</si>
  <si>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</si>
  <si>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</si>
  <si>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</si>
  <si>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</si>
  <si>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</si>
  <si>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</si>
  <si>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</si>
  <si>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</si>
  <si>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</si>
  <si>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</si>
  <si>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</si>
  <si>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</si>
  <si>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</si>
  <si>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</si>
  <si>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</si>
  <si>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</si>
  <si>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</si>
  <si>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</si>
  <si>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</si>
  <si>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</si>
  <si>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</si>
  <si>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</si>
  <si>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</si>
  <si>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</si>
  <si>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</si>
  <si>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</si>
  <si>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</si>
  <si>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</si>
  <si>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</si>
  <si>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</si>
  <si>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</si>
  <si>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</si>
  <si>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</si>
  <si>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</si>
  <si>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</si>
  <si>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</si>
  <si>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</si>
  <si>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</si>
  <si>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</si>
  <si>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</si>
  <si>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</si>
  <si>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</si>
  <si>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</si>
  <si>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</si>
  <si>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</si>
  <si>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</si>
  <si>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</si>
  <si>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</si>
  <si>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</si>
  <si>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</si>
  <si>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</si>
  <si>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</si>
  <si>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</si>
  <si>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</si>
  <si>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</si>
  <si>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</si>
  <si>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</si>
  <si>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</si>
  <si>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</si>
  <si>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</si>
  <si>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</si>
  <si>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</si>
  <si>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</si>
  <si>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</si>
  <si>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</si>
  <si>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</si>
  <si>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</si>
  <si>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</si>
  <si>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</si>
  <si>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</si>
  <si>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</si>
  <si>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</si>
  <si>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</si>
  <si>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</si>
  <si>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</si>
  <si>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</si>
  <si>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</si>
  <si>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</si>
  <si>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</si>
  <si>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</si>
  <si>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</si>
  <si>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</si>
  <si>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</si>
  <si>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</si>
  <si>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</si>
  <si>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</si>
  <si>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</si>
  <si>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</si>
  <si>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</si>
  <si>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</si>
  <si>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</si>
  <si>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</si>
  <si>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</si>
  <si>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</si>
  <si>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</si>
  <si>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</si>
  <si>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</si>
  <si>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</si>
  <si>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</si>
  <si>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</si>
  <si>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</si>
  <si>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</si>
  <si>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</si>
  <si>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</si>
  <si>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</si>
  <si>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</si>
  <si>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</si>
  <si>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</si>
  <si>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</si>
  <si>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</si>
  <si>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</si>
  <si>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</si>
  <si>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</si>
  <si>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</si>
  <si>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</si>
  <si>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</si>
  <si>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</si>
  <si>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</si>
  <si>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</si>
  <si>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</si>
  <si>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</si>
  <si>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</si>
  <si>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</si>
  <si>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</si>
  <si>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</si>
  <si>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</si>
  <si>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</si>
  <si>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</si>
  <si>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</si>
  <si>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</si>
  <si>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</si>
  <si>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</si>
  <si>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</si>
  <si>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</si>
  <si>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</si>
  <si>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</si>
  <si>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</si>
  <si>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</si>
  <si>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</si>
  <si>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</si>
  <si>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</si>
  <si>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</si>
  <si>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</si>
  <si>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</si>
  <si>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</si>
  <si>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</si>
  <si>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</si>
  <si>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</si>
  <si>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</si>
  <si>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</si>
  <si>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</si>
  <si>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</si>
  <si>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</si>
  <si>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</si>
  <si>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</si>
  <si>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</si>
  <si>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</si>
  <si>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</si>
  <si>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</si>
  <si>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</si>
  <si>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</si>
  <si>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</si>
  <si>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</si>
  <si>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</si>
  <si>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</si>
  <si>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</si>
  <si>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</si>
  <si>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</si>
  <si>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</si>
  <si>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</si>
  <si>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</si>
  <si>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</si>
  <si>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</si>
  <si>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</si>
  <si>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</si>
  <si>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</si>
  <si>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</si>
  <si>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</si>
  <si>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</si>
  <si>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</si>
  <si>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</si>
  <si>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</si>
  <si>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</si>
  <si>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</si>
  <si>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</si>
  <si>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</si>
  <si>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</si>
  <si>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</si>
  <si>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</si>
  <si>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</si>
  <si>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</si>
  <si>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</si>
  <si>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</si>
  <si>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</si>
  <si>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</si>
  <si>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</si>
  <si>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</si>
  <si>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</si>
  <si>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</si>
  <si>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</si>
  <si>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</si>
  <si>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</si>
  <si>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</si>
  <si>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</si>
  <si>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</si>
  <si>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</si>
  <si>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</si>
  <si>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</si>
  <si>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</si>
  <si>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</si>
  <si>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</si>
  <si>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</si>
  <si>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</si>
  <si>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</si>
  <si>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</si>
  <si>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</si>
  <si>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</si>
  <si>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</si>
  <si>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</si>
  <si>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</si>
  <si>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</si>
  <si>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</si>
  <si>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</si>
  <si>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</si>
  <si>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</si>
  <si>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</si>
  <si>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</si>
  <si>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</si>
  <si>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</si>
  <si>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</si>
  <si>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</si>
  <si>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</si>
  <si>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</si>
  <si>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</si>
  <si>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</si>
  <si>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</si>
  <si>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</si>
  <si>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</si>
  <si>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</si>
  <si>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</si>
  <si>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</si>
  <si>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</si>
  <si>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</si>
  <si>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</si>
  <si>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</si>
  <si>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</si>
  <si>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</si>
  <si>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</si>
  <si>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</si>
  <si>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</si>
  <si>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</si>
  <si>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</si>
  <si>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</si>
  <si>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</si>
  <si>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</si>
  <si>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</si>
  <si>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</si>
  <si>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</si>
  <si>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</si>
  <si>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</si>
  <si>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</si>
  <si>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</si>
  <si>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</si>
  <si>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</si>
  <si>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</si>
  <si>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</si>
  <si>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</si>
  <si>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</si>
  <si>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</si>
  <si>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</si>
  <si>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</si>
  <si>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</si>
  <si>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</si>
  <si>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</si>
  <si>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</si>
  <si>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</si>
  <si>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</si>
  <si>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</si>
  <si>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</si>
  <si>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</si>
  <si>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</si>
  <si>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</si>
  <si>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</si>
  <si>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</si>
  <si>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</si>
  <si>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</si>
  <si>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</si>
  <si>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</si>
  <si>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</si>
  <si>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</si>
  <si>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</si>
  <si>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</si>
  <si>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</si>
  <si>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</si>
  <si>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</si>
  <si>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</si>
  <si>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</si>
  <si>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</si>
  <si>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</si>
  <si>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</si>
  <si>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</si>
  <si>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</si>
  <si>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</si>
  <si>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</si>
  <si>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</si>
  <si>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</si>
  <si>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</si>
  <si>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</si>
  <si>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</si>
  <si>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</si>
  <si>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</si>
  <si>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</si>
  <si>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</si>
  <si>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</si>
  <si>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</si>
  <si>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</si>
  <si>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</si>
  <si>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</si>
  <si>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</si>
  <si>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</si>
  <si>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</si>
  <si>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</si>
  <si>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</si>
  <si>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</si>
  <si>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</si>
  <si>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</si>
  <si>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</si>
  <si>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</si>
  <si>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</si>
  <si>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</si>
  <si>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</si>
  <si>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</si>
  <si>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</si>
  <si>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</si>
  <si>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</si>
  <si>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</si>
  <si>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</si>
  <si>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</si>
  <si>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</si>
  <si>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</si>
  <si>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</si>
  <si>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</si>
  <si>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</si>
  <si>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</si>
  <si>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</si>
  <si>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</si>
  <si>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</si>
  <si>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</si>
  <si>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</si>
  <si>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</si>
  <si>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</si>
  <si>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</si>
  <si>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</si>
  <si>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</si>
  <si>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</si>
  <si>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</si>
  <si>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</si>
  <si>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</si>
  <si>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</si>
  <si>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</si>
  <si>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</si>
  <si>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</si>
  <si>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</si>
  <si>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</si>
  <si>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</si>
  <si>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</si>
  <si>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</si>
  <si>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</si>
  <si>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</si>
  <si>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</si>
  <si>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</si>
  <si>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</si>
  <si>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</si>
  <si>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</si>
  <si>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</si>
  <si>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</si>
  <si>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</si>
  <si>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</si>
  <si>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</si>
  <si>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</si>
  <si>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</si>
  <si>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</si>
  <si>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</si>
  <si>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</si>
  <si>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</si>
  <si>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</si>
  <si>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</si>
  <si>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</si>
  <si>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</si>
  <si>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</si>
  <si>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</si>
  <si>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</si>
  <si>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</si>
  <si>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</si>
  <si>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</si>
  <si>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</si>
  <si>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</si>
  <si>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</si>
  <si>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</si>
  <si>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</si>
  <si>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</si>
  <si>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</si>
  <si>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</si>
  <si>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</si>
  <si>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</si>
  <si>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</si>
  <si>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</si>
  <si>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</si>
  <si>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</si>
  <si>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</si>
  <si>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</si>
  <si>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</si>
  <si>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</si>
  <si>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</si>
  <si>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</si>
  <si>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</si>
  <si>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</si>
  <si>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</si>
  <si>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</si>
  <si>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</si>
  <si>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</si>
  <si>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</si>
  <si>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</si>
  <si>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</si>
  <si>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</si>
  <si>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</si>
  <si>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</si>
  <si>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</si>
  <si>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</si>
  <si>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</si>
  <si>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</si>
  <si>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</si>
  <si>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</si>
  <si>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</si>
  <si>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</si>
  <si>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</si>
  <si>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</si>
  <si>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</si>
  <si>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</si>
  <si>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</si>
  <si>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</si>
  <si>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</si>
  <si>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</si>
  <si>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</si>
  <si>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</si>
  <si>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</si>
  <si>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</si>
  <si>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</si>
  <si>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</si>
  <si>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</si>
  <si>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</si>
  <si>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</si>
  <si>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</si>
  <si>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</si>
  <si>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</si>
  <si>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</si>
  <si>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</si>
  <si>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</si>
  <si>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</si>
  <si>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</si>
  <si>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</si>
  <si>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</si>
  <si>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</si>
  <si>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</si>
  <si>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</si>
  <si>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</si>
  <si>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</si>
  <si>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</si>
  <si>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</si>
  <si>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</si>
  <si>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</si>
  <si>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</si>
  <si>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</si>
  <si>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</si>
  <si>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</si>
  <si>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</si>
  <si>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</si>
  <si>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</si>
  <si>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</si>
  <si>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</si>
  <si>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</si>
  <si>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</si>
  <si>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</si>
  <si>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</si>
  <si>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</si>
  <si>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</si>
  <si>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</si>
  <si>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</si>
  <si>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</si>
  <si>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</si>
  <si>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</si>
  <si>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</si>
  <si>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</si>
  <si>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</si>
  <si>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</si>
  <si>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</si>
  <si>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</si>
  <si>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</si>
  <si>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</si>
  <si>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</si>
  <si>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</si>
  <si>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</si>
  <si>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</si>
  <si>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</si>
  <si>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</si>
  <si>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</si>
  <si>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</si>
  <si>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</si>
  <si>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</si>
  <si>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</si>
  <si>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</si>
  <si>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</si>
  <si>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</si>
  <si>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</si>
  <si>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</si>
  <si>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</si>
  <si>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</si>
  <si>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</si>
  <si>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</si>
  <si>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</si>
  <si>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</si>
  <si>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</si>
  <si>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</si>
  <si>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</si>
  <si>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</si>
  <si>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</si>
  <si>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</si>
  <si>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</si>
  <si>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</si>
  <si>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</si>
  <si>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</si>
  <si>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</si>
  <si>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</si>
  <si>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</si>
  <si>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</si>
  <si>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</si>
  <si>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</si>
  <si>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</si>
  <si>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</si>
  <si>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</si>
  <si>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</si>
  <si>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</si>
  <si>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</si>
  <si>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</si>
  <si>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</si>
  <si>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</si>
  <si>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</si>
  <si>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</si>
  <si>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</si>
  <si>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</si>
  <si>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</si>
  <si>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</si>
  <si>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</si>
  <si>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</si>
  <si>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</si>
  <si>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</si>
  <si>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</si>
  <si>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</si>
  <si>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</si>
  <si>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</si>
  <si>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</si>
  <si>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</si>
  <si>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</si>
  <si>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</si>
  <si>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</si>
  <si>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</si>
  <si>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</si>
  <si>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</si>
  <si>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</si>
  <si>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</si>
  <si>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</si>
  <si>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</si>
  <si>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</si>
  <si>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</si>
  <si>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</si>
  <si>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</si>
  <si>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</si>
  <si>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</si>
  <si>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</si>
  <si>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</si>
  <si>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</si>
  <si>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</si>
  <si>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</si>
  <si>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</si>
  <si>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</si>
  <si>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</si>
  <si>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</si>
  <si>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</si>
  <si>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</si>
  <si>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</si>
  <si>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</si>
  <si>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</si>
  <si>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</si>
  <si>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</si>
  <si>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</si>
  <si>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</si>
  <si>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</si>
  <si>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</si>
  <si>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</si>
  <si>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</si>
  <si>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</si>
  <si>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</si>
  <si>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</si>
  <si>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</si>
  <si>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</si>
  <si>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</si>
  <si>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</si>
  <si>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</si>
  <si>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</si>
  <si>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</si>
  <si>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</si>
  <si>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</si>
  <si>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</si>
  <si>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</si>
  <si>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</si>
  <si>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</si>
  <si>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</si>
  <si>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</si>
  <si>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</si>
  <si>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</si>
  <si>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</si>
  <si>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</si>
  <si>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</si>
  <si>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</si>
  <si>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</si>
  <si>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</si>
  <si>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</si>
  <si>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</si>
  <si>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</si>
  <si>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</si>
  <si>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</si>
  <si>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</si>
  <si>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</si>
  <si>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</si>
  <si>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</si>
  <si>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</si>
  <si>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</si>
  <si>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</si>
  <si>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</si>
  <si>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</si>
  <si>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</si>
  <si>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</si>
  <si>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</si>
  <si>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</si>
  <si>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</si>
  <si>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</si>
  <si>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</si>
  <si>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</si>
  <si>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</si>
  <si>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</si>
  <si>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</si>
  <si>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</si>
  <si>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</si>
  <si>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</si>
  <si>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</si>
  <si>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</si>
  <si>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</si>
  <si>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</si>
  <si>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</si>
  <si>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</si>
  <si>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</si>
  <si>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</si>
  <si>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</si>
  <si>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</si>
  <si>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</si>
  <si>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</si>
  <si>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</si>
  <si>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</si>
  <si>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</si>
  <si>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</si>
  <si>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</si>
  <si>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</si>
  <si>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</si>
  <si>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</si>
  <si>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</si>
  <si>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</si>
  <si>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</si>
  <si>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</si>
  <si>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</si>
  <si>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</si>
  <si>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</si>
  <si>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</si>
  <si>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</si>
  <si>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</si>
  <si>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</si>
  <si>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</si>
  <si>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</si>
  <si>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</si>
  <si>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</si>
  <si>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</si>
  <si>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</si>
  <si>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</si>
  <si>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</si>
  <si>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</si>
  <si>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</si>
  <si>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</si>
  <si>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</si>
  <si>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</si>
  <si>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</si>
  <si>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</si>
  <si>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</si>
  <si>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</si>
  <si>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</si>
  <si>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</si>
  <si>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</si>
  <si>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</si>
  <si>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</si>
  <si>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</si>
  <si>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</si>
  <si>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</si>
  <si>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</si>
  <si>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</si>
  <si>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</si>
  <si>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</si>
  <si>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</si>
  <si>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</si>
  <si>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</si>
  <si>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</si>
  <si>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</si>
  <si>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</si>
  <si>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</si>
  <si>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</si>
  <si>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</si>
  <si>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</si>
  <si>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</si>
  <si>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</si>
  <si>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</si>
  <si>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</si>
  <si>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</si>
  <si>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</si>
  <si>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</si>
  <si>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</si>
  <si>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</si>
  <si>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</si>
  <si>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</si>
  <si>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</si>
  <si>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</si>
  <si>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</si>
  <si>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</si>
  <si>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</si>
  <si>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</si>
  <si>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</si>
  <si>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</si>
  <si>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</si>
  <si>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</si>
  <si>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</si>
  <si>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</si>
  <si>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</si>
  <si>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</si>
  <si>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</si>
  <si>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</si>
  <si>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</si>
  <si>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</si>
  <si>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</si>
  <si>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</si>
  <si>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</si>
  <si>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</si>
  <si>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</si>
  <si>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</si>
  <si>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</si>
  <si>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</si>
  <si>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</si>
  <si>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</si>
  <si>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</si>
  <si>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</si>
  <si>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</si>
  <si>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</si>
  <si>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</si>
  <si>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</si>
  <si>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</si>
  <si>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</si>
  <si>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</si>
  <si>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</si>
  <si>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</si>
  <si>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</si>
  <si>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</si>
  <si>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</si>
  <si>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</si>
  <si>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</si>
  <si>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</si>
  <si>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</si>
  <si>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</si>
  <si>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</si>
  <si>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</si>
  <si>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</si>
  <si>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</si>
  <si>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</si>
  <si>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</si>
  <si>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</si>
  <si>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</si>
  <si>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</si>
  <si>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</si>
  <si>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</si>
  <si>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</si>
  <si>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</si>
  <si>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</si>
  <si>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</si>
  <si>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</si>
  <si>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</si>
  <si>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</si>
  <si>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</si>
  <si>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</si>
  <si>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</si>
  <si>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</si>
  <si>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</si>
  <si>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</si>
  <si>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</si>
  <si>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</si>
  <si>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</si>
  <si>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</si>
  <si>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</si>
  <si>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</si>
  <si>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</si>
  <si>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</si>
  <si>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</si>
  <si>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</si>
  <si>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</si>
  <si>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</si>
  <si>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</si>
  <si>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</si>
  <si>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</si>
  <si>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</si>
  <si>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</si>
  <si>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</si>
  <si>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</si>
  <si>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</si>
  <si>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</si>
  <si>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</si>
  <si>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</si>
  <si>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</si>
  <si>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</si>
  <si>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</si>
  <si>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</si>
  <si>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</si>
  <si>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</si>
  <si>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</si>
  <si>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</si>
  <si>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</si>
  <si>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</si>
  <si>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</si>
  <si>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</si>
  <si>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</si>
  <si>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</si>
  <si>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</si>
  <si>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</si>
  <si>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</si>
  <si>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</si>
  <si>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</si>
  <si>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</si>
  <si>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</si>
  <si>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</si>
  <si>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</si>
  <si>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</si>
  <si>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</si>
  <si>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</si>
  <si>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</si>
  <si>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</si>
  <si>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</si>
  <si>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</si>
  <si>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</si>
  <si>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</si>
  <si>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</si>
  <si>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</si>
  <si>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</si>
  <si>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</si>
  <si>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</si>
  <si>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</si>
  <si>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</si>
  <si>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</si>
  <si>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</si>
  <si>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</si>
  <si>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</si>
  <si>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</si>
  <si>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</si>
  <si>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</si>
  <si>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</si>
  <si>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</si>
  <si>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</si>
  <si>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</si>
  <si>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</si>
  <si>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</si>
  <si>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</si>
  <si>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</si>
  <si>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</si>
  <si>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</si>
  <si>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</si>
  <si>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</si>
  <si>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</si>
  <si>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</si>
  <si>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</si>
  <si>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</si>
  <si>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</si>
  <si>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</si>
  <si>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</si>
  <si>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</si>
  <si>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</si>
  <si>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</si>
  <si>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</si>
  <si>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</si>
  <si>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</si>
  <si>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</si>
  <si>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</si>
  <si>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</si>
  <si>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</si>
  <si>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</si>
  <si>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</si>
  <si>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</si>
  <si>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</si>
  <si>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</si>
  <si>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</si>
  <si>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</si>
  <si>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</si>
  <si>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</si>
  <si>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</si>
  <si>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</si>
  <si>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</si>
  <si>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</si>
  <si>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</si>
  <si>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</si>
  <si>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</si>
  <si>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</si>
  <si>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</si>
  <si>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</si>
  <si>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</si>
  <si>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</si>
  <si>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</si>
  <si>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</si>
  <si>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</si>
  <si>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</si>
  <si>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</si>
  <si>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</si>
  <si>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</si>
  <si>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</si>
  <si>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</si>
  <si>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</si>
  <si>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</si>
  <si>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</si>
  <si>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</si>
  <si>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</si>
  <si>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</si>
  <si>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</si>
  <si>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</si>
  <si>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</si>
  <si>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</si>
  <si>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</si>
  <si>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</si>
  <si>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</si>
  <si>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</si>
  <si>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</si>
  <si>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</si>
  <si>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</si>
  <si>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</si>
  <si>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</si>
  <si>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</si>
  <si>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</si>
  <si>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</si>
  <si>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</si>
  <si>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</si>
  <si>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</si>
  <si>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</si>
  <si>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</si>
  <si>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</si>
  <si>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</si>
  <si>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</si>
  <si>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</si>
  <si>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</si>
  <si>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</si>
  <si>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</si>
  <si>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</si>
  <si>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</si>
  <si>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</si>
  <si>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</si>
  <si>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</si>
  <si>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</si>
  <si>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</si>
  <si>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</si>
  <si>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</si>
  <si>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</si>
  <si>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</si>
  <si>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</si>
  <si>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</si>
  <si>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</si>
  <si>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</si>
  <si>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</si>
  <si>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</si>
  <si>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</si>
  <si>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</si>
  <si>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</si>
  <si>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</si>
  <si>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</si>
  <si>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</si>
  <si>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</si>
  <si>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</si>
  <si>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</si>
  <si>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</si>
  <si>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</si>
  <si>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</si>
  <si>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</si>
  <si>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</si>
  <si>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</si>
  <si>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</si>
  <si>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</si>
  <si>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</si>
  <si>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</si>
  <si>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</si>
  <si>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</si>
  <si>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</si>
  <si>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</si>
  <si>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</si>
  <si>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</si>
  <si>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</si>
  <si>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</si>
  <si>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</si>
  <si>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</si>
  <si>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</si>
  <si>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</si>
  <si>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</si>
  <si>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</si>
  <si>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</si>
  <si>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</si>
  <si>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</si>
  <si>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</si>
  <si>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</si>
  <si>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</si>
  <si>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</si>
  <si>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</si>
  <si>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</si>
  <si>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</si>
  <si>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</si>
  <si>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</si>
  <si>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</si>
  <si>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</si>
  <si>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</si>
  <si>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</si>
  <si>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</si>
  <si>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</si>
  <si>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</si>
  <si>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</si>
  <si>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</si>
  <si>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</si>
  <si>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</si>
  <si>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</si>
  <si>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</si>
  <si>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</si>
  <si>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</si>
  <si>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</si>
  <si>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</si>
  <si>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</si>
  <si>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</si>
  <si>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</si>
  <si>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</si>
  <si>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</si>
  <si>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</si>
  <si>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</si>
  <si>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</si>
  <si>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</si>
  <si>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</si>
  <si>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</si>
  <si>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</si>
  <si>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</si>
  <si>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</si>
  <si>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</si>
  <si>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</si>
  <si>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</si>
  <si>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</si>
  <si>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</si>
  <si>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</si>
  <si>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</si>
  <si>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</si>
  <si>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</si>
  <si>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</si>
  <si>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</si>
  <si>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</si>
  <si>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</si>
  <si>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</si>
  <si>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</si>
  <si>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</si>
  <si>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</si>
  <si>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</si>
  <si>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</si>
  <si>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</si>
  <si>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</si>
  <si>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</si>
  <si>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</si>
  <si>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</si>
  <si>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</si>
  <si>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</si>
  <si>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</si>
  <si>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</si>
  <si>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</si>
  <si>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</si>
  <si>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</si>
  <si>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</si>
  <si>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</si>
  <si>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</si>
  <si>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</si>
  <si>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</si>
  <si>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</si>
  <si>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</si>
  <si>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</si>
  <si>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</si>
  <si>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</si>
  <si>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</si>
  <si>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</si>
  <si>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</si>
  <si>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</si>
  <si>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</si>
  <si>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</si>
  <si>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</si>
  <si>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</si>
  <si>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</si>
  <si>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</si>
  <si>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</si>
  <si>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</si>
  <si>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</si>
  <si>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</si>
  <si>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</si>
  <si>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</si>
  <si>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</si>
  <si>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</si>
  <si>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</si>
  <si>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</si>
  <si>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</si>
  <si>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</si>
  <si>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</si>
  <si>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</si>
  <si>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</si>
  <si>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</si>
  <si>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</si>
  <si>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</si>
  <si>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</si>
  <si>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</si>
  <si>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</si>
  <si>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</si>
  <si>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</si>
  <si>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</si>
  <si>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</si>
  <si>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</si>
  <si>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</si>
  <si>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</si>
  <si>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</si>
  <si>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</si>
  <si>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</si>
  <si>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</si>
  <si>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</si>
  <si>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</si>
  <si>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</si>
  <si>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</si>
  <si>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</si>
  <si>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</si>
  <si>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</si>
  <si>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</si>
  <si>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</si>
  <si>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</si>
  <si>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</si>
  <si>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</si>
  <si>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</si>
  <si>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</si>
  <si>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</si>
  <si>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</si>
  <si>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</si>
  <si>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</si>
  <si>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</si>
  <si>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</si>
  <si>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</si>
  <si>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</si>
  <si>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</si>
  <si>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</si>
  <si>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</si>
  <si>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</si>
  <si>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</si>
  <si>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</si>
  <si>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</si>
  <si>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</si>
  <si>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</si>
  <si>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</si>
  <si>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</si>
  <si>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</si>
  <si>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</si>
  <si>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</si>
  <si>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</si>
  <si>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</si>
  <si>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</si>
  <si>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</si>
  <si>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</si>
  <si>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</si>
  <si>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</si>
  <si>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</si>
  <si>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</si>
  <si>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</si>
  <si>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</si>
  <si>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</si>
  <si>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</si>
  <si>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</si>
  <si>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</si>
  <si>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</si>
  <si>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</si>
  <si>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</si>
  <si>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</si>
  <si>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</si>
  <si>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</si>
  <si>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</si>
  <si>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</si>
  <si>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</si>
  <si>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</si>
  <si>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</si>
  <si>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</si>
  <si>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</si>
  <si>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</si>
  <si>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</si>
  <si>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</si>
  <si>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</si>
  <si>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</si>
  <si>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</si>
  <si>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</si>
  <si>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</si>
  <si>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</si>
  <si>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</si>
  <si>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</si>
  <si>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</si>
  <si>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</si>
  <si>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</si>
  <si>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</si>
  <si>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</si>
  <si>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</si>
  <si>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</si>
  <si>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</si>
  <si>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</si>
  <si>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</si>
  <si>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</si>
  <si>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</si>
  <si>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</si>
  <si>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</si>
  <si>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</si>
  <si>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</si>
  <si>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</si>
  <si>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</si>
  <si>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</si>
  <si>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</si>
  <si>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</si>
  <si>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</si>
  <si>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</si>
  <si>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</si>
  <si>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</si>
  <si>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</si>
  <si>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</si>
  <si>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</si>
  <si>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</si>
  <si>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</si>
  <si>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</si>
  <si>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</si>
  <si>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</si>
  <si>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</si>
  <si>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</si>
  <si>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</si>
  <si>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</si>
  <si>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</si>
  <si>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</si>
  <si>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</si>
  <si>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</si>
  <si>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</si>
  <si>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</si>
  <si>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</si>
  <si>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</si>
  <si>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</si>
  <si>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</si>
  <si>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</si>
  <si>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</si>
  <si>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</si>
  <si>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</si>
  <si>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</si>
  <si>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</si>
  <si>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</si>
  <si>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</si>
  <si>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</si>
  <si>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</si>
  <si>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</si>
  <si>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</si>
  <si>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</si>
  <si>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</si>
  <si>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</si>
  <si>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</si>
  <si>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</si>
  <si>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</si>
  <si>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</si>
  <si>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</si>
  <si>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</si>
  <si>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</si>
  <si>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</si>
  <si>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</si>
  <si>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</si>
  <si>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</si>
  <si>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</si>
  <si>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</si>
  <si>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</si>
  <si>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</si>
  <si>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</si>
  <si>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</si>
  <si>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</si>
  <si>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</si>
  <si>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</si>
  <si>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</si>
  <si>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</si>
  <si>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</si>
  <si>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</si>
  <si>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</si>
  <si>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</si>
  <si>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</si>
  <si>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</si>
  <si>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</si>
  <si>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</si>
  <si>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</si>
  <si>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</si>
  <si>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</si>
  <si>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</si>
  <si>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</si>
  <si>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</si>
  <si>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</si>
  <si>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</si>
  <si>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</si>
  <si>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</si>
  <si>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</si>
  <si>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</si>
  <si>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</si>
  <si>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</si>
  <si>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</si>
  <si>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</si>
  <si>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</si>
  <si>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</si>
  <si>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</si>
  <si>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</si>
  <si>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</si>
  <si>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</si>
  <si>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</si>
  <si>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</si>
  <si>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</si>
  <si>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</si>
  <si>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</si>
  <si>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</si>
  <si>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</si>
  <si>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</si>
  <si>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</si>
  <si>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</si>
  <si>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</si>
  <si>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</si>
  <si>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</si>
  <si>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</si>
  <si>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</si>
  <si>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</si>
  <si>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</si>
  <si>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</si>
  <si>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</si>
  <si>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</si>
  <si>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</si>
  <si>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</si>
  <si>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</si>
  <si>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</si>
  <si>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</si>
  <si>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</si>
  <si>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</si>
  <si>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</si>
  <si>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</si>
  <si>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</si>
  <si>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</si>
  <si>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</si>
  <si>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</si>
  <si>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</si>
  <si>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</si>
  <si>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</si>
  <si>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</si>
  <si>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</si>
  <si>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</si>
  <si>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</si>
  <si>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</si>
  <si>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</si>
  <si>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</si>
  <si>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</si>
  <si>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</si>
  <si>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</si>
  <si>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</si>
  <si>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</si>
  <si>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</si>
  <si>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</si>
  <si>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</si>
  <si>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</si>
  <si>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</si>
  <si>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</si>
  <si>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</si>
  <si>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</si>
  <si>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</si>
  <si>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</si>
  <si>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</si>
  <si>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</si>
  <si>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</si>
  <si>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</si>
  <si>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</si>
  <si>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</si>
  <si>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</si>
  <si>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</si>
  <si>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</si>
  <si>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</si>
  <si>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</si>
  <si>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</si>
  <si>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</si>
  <si>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</si>
  <si>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</si>
  <si>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</si>
  <si>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</si>
  <si>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</si>
  <si>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</si>
  <si>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</si>
  <si>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</si>
  <si>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</si>
  <si>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</si>
  <si>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</si>
  <si>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</si>
  <si>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</si>
  <si>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</si>
  <si>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</si>
  <si>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</si>
  <si>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</si>
  <si>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</si>
  <si>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</si>
  <si>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</si>
  <si>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</si>
  <si>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</si>
  <si>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</si>
  <si>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</si>
  <si>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</si>
  <si>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</si>
  <si>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</si>
  <si>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</si>
  <si>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</si>
  <si>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</si>
  <si>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</si>
  <si>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</si>
  <si>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</si>
  <si>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</si>
  <si>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</si>
  <si>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</si>
  <si>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</si>
  <si>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</si>
  <si>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</si>
  <si>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</si>
  <si>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</si>
  <si>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</si>
  <si>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</si>
  <si>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</si>
  <si>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</si>
  <si>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</si>
  <si>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</si>
  <si>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</si>
  <si>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</si>
  <si>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</si>
  <si>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</si>
  <si>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</si>
  <si>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</si>
  <si>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</si>
  <si>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</si>
  <si>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</si>
  <si>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</si>
  <si>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</si>
  <si>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</si>
  <si>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</si>
  <si>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</si>
  <si>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</si>
  <si>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</si>
  <si>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</si>
  <si>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</si>
  <si>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</si>
  <si>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</si>
  <si>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</si>
  <si>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</si>
  <si>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</si>
  <si>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</si>
  <si>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</si>
  <si>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</si>
  <si>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</si>
  <si>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</si>
  <si>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</si>
  <si>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</si>
  <si>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</si>
  <si>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</si>
  <si>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</si>
  <si>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</si>
  <si>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</si>
  <si>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</si>
  <si>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</si>
  <si>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</si>
  <si>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</si>
  <si>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</si>
  <si>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</si>
  <si>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</si>
  <si>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</si>
  <si>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</si>
  <si>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</si>
  <si>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</si>
  <si>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</si>
  <si>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</si>
  <si>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</si>
  <si>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</si>
  <si>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</si>
  <si>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</si>
  <si>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</si>
  <si>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</si>
  <si>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</si>
  <si>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</si>
  <si>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</si>
  <si>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</si>
  <si>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</si>
  <si>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</si>
  <si>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</si>
  <si>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</si>
  <si>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</si>
  <si>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</si>
  <si>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</si>
  <si>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</si>
  <si>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</si>
  <si>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</si>
  <si>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</si>
  <si>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</si>
  <si>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</si>
  <si>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</si>
  <si>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</si>
  <si>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</si>
  <si>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</si>
  <si>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</si>
  <si>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</si>
  <si>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</si>
  <si>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</si>
  <si>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</si>
  <si>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</si>
  <si>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</si>
  <si>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</si>
  <si>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</si>
  <si>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</si>
  <si>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</si>
  <si>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</si>
  <si>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</si>
  <si>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</si>
  <si>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</si>
  <si>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</si>
  <si>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</si>
  <si>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</si>
  <si>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</si>
  <si>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</si>
  <si>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</si>
  <si>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</si>
  <si>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</si>
  <si>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</si>
  <si>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</si>
  <si>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</si>
  <si>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</si>
  <si>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</si>
  <si>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</si>
  <si>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</si>
  <si>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</si>
  <si>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</si>
  <si>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</si>
  <si>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</si>
  <si>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</si>
  <si>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</si>
  <si>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</si>
  <si>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</si>
  <si>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</si>
  <si>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</si>
  <si>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</si>
  <si>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</si>
  <si>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</si>
  <si>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</si>
  <si>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</si>
  <si>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</si>
  <si>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</si>
  <si>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</si>
  <si>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</si>
  <si>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</si>
  <si>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</si>
  <si>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</si>
  <si>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</si>
  <si>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</si>
  <si>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</si>
  <si>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</si>
  <si>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</si>
  <si>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</si>
  <si>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</si>
  <si>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</si>
  <si>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</si>
  <si>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</si>
  <si>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</si>
  <si>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</si>
  <si>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</si>
  <si>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</si>
  <si>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</si>
  <si>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</si>
  <si>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</si>
  <si>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</si>
  <si>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</si>
  <si>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</si>
  <si>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</si>
  <si>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</si>
  <si>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</si>
  <si>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</si>
  <si>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</si>
  <si>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</si>
  <si>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</si>
  <si>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</si>
  <si>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</si>
  <si>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</si>
  <si>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</si>
  <si>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</si>
  <si>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</si>
  <si>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</si>
  <si>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</si>
  <si>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</si>
  <si>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</si>
  <si>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</si>
  <si>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</si>
  <si>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</si>
  <si>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</si>
  <si>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</si>
  <si>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</si>
  <si>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</si>
  <si>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</si>
  <si>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</si>
  <si>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</si>
  <si>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</si>
  <si>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</si>
  <si>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</si>
  <si>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</si>
  <si>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</si>
  <si>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</si>
  <si>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</si>
  <si>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</si>
  <si>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</si>
  <si>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</si>
  <si>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</si>
  <si>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</si>
  <si>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</si>
  <si>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</si>
  <si>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</si>
  <si>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</si>
  <si>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</si>
  <si>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</si>
  <si>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</si>
  <si>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</si>
  <si>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</si>
  <si>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</si>
  <si>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</si>
  <si>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</si>
  <si>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</si>
  <si>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</si>
  <si>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</si>
  <si>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</si>
  <si>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</si>
  <si>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</si>
  <si>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</si>
  <si>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</si>
  <si>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</si>
  <si>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</si>
  <si>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</si>
  <si>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</si>
  <si>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</si>
  <si>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</si>
  <si>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</si>
  <si>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</si>
  <si>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</si>
  <si>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</si>
  <si>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</si>
  <si>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</si>
  <si>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</si>
  <si>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</si>
  <si>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</si>
  <si>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</si>
  <si>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</si>
  <si>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</si>
  <si>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</si>
  <si>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</si>
  <si>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</si>
  <si>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</si>
  <si>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</si>
  <si>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</si>
  <si>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</si>
  <si>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</si>
  <si>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</si>
  <si>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</si>
  <si>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</si>
  <si>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</si>
  <si>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</si>
  <si>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</si>
  <si>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</si>
  <si>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</si>
  <si>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</si>
  <si>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</si>
  <si>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</si>
  <si>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</si>
  <si>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</si>
  <si>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</si>
  <si>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</si>
  <si>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</si>
  <si>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</si>
  <si>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</si>
  <si>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</si>
  <si>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</si>
  <si>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</si>
  <si>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</si>
  <si>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</si>
  <si>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</si>
  <si>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</si>
  <si>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</si>
  <si>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</si>
  <si>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</si>
  <si>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</si>
  <si>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</si>
  <si>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</si>
  <si>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</si>
  <si>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</si>
  <si>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</si>
  <si>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</si>
  <si>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</si>
  <si>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</si>
  <si>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</si>
  <si>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</si>
  <si>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</si>
  <si>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</si>
  <si>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</si>
  <si>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</si>
  <si>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</si>
  <si>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</si>
  <si>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</si>
  <si>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</si>
  <si>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</si>
  <si>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</si>
  <si>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</si>
  <si>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</si>
  <si>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</si>
  <si>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</si>
  <si>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</si>
  <si>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</si>
  <si>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</si>
  <si>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</si>
  <si>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</si>
  <si>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</si>
  <si>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</si>
  <si>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</si>
  <si>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</si>
  <si>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</si>
  <si>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</si>
  <si>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</si>
  <si>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</si>
  <si>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</si>
  <si>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</si>
  <si>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</si>
  <si>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</si>
  <si>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</si>
  <si>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</si>
  <si>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</si>
  <si>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</si>
  <si>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</si>
  <si>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</si>
  <si>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</si>
  <si>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</si>
  <si>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</si>
  <si>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</si>
  <si>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</si>
  <si>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</si>
  <si>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</si>
  <si>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</si>
  <si>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</si>
  <si>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</si>
  <si>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</si>
  <si>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</si>
  <si>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</si>
  <si>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</si>
  <si>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</si>
  <si>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</si>
  <si>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</si>
  <si>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</si>
  <si>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</si>
  <si>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</si>
  <si>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</si>
  <si>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</si>
  <si>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</si>
  <si>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</si>
  <si>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</si>
  <si>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</si>
  <si>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</si>
  <si>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</si>
  <si>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</si>
  <si>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</si>
  <si>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</si>
  <si>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</si>
  <si>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</si>
  <si>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</si>
  <si>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</si>
  <si>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</si>
  <si>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</si>
  <si>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</si>
  <si>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</si>
  <si>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</si>
  <si>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</si>
  <si>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</si>
  <si>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</si>
  <si>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</si>
  <si>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</si>
  <si>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</si>
  <si>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</si>
  <si>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</si>
  <si>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</si>
  <si>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</si>
  <si>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</si>
  <si>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</si>
  <si>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</si>
  <si>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</si>
  <si>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</si>
  <si>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</si>
  <si>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</si>
  <si>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</si>
  <si>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</si>
  <si>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</si>
  <si>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</si>
  <si>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</si>
  <si>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</si>
  <si>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</si>
  <si>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</si>
  <si>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</si>
  <si>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</si>
  <si>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</si>
  <si>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</si>
  <si>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</si>
  <si>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</si>
  <si>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</si>
  <si>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</si>
  <si>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</si>
  <si>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</si>
  <si>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</si>
  <si>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</si>
  <si>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</si>
  <si>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</si>
  <si>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</si>
  <si>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</si>
  <si>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</si>
  <si>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</si>
  <si>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</si>
  <si>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</si>
  <si>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</si>
  <si>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</si>
  <si>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</si>
  <si>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</si>
  <si>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</si>
  <si>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</si>
  <si>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</si>
  <si>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</si>
  <si>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</si>
  <si>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</si>
  <si>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</si>
  <si>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</si>
  <si>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</si>
  <si>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</si>
  <si>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</si>
  <si>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</si>
  <si>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</si>
  <si>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</si>
  <si>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</si>
  <si>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</si>
  <si>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</si>
  <si>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</si>
  <si>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</si>
  <si>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</si>
  <si>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</si>
  <si>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</si>
  <si>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</si>
  <si>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</si>
  <si>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</si>
  <si>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</si>
  <si>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</si>
  <si>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</si>
  <si>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</si>
  <si>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</si>
  <si>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</si>
  <si>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</si>
  <si>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</si>
  <si>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</si>
  <si>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</si>
  <si>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</si>
  <si>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</si>
  <si>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</si>
  <si>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</si>
  <si>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</si>
  <si>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</si>
  <si>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</si>
  <si>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</si>
  <si>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</si>
  <si>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</si>
  <si>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</si>
  <si>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</si>
  <si>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</si>
  <si>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</si>
  <si>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</si>
  <si>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</si>
  <si>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</si>
  <si>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</si>
  <si>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</si>
  <si>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</si>
  <si>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</si>
  <si>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</si>
  <si>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</si>
  <si>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</si>
  <si>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</si>
  <si>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</si>
  <si>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</si>
  <si>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</si>
  <si>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</si>
  <si>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</si>
  <si>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</si>
  <si>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</si>
  <si>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</si>
  <si>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</si>
  <si>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</si>
  <si>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</si>
  <si>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</si>
  <si>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</si>
  <si>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</si>
  <si>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</si>
  <si>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</si>
  <si>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</si>
  <si>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</si>
  <si>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</si>
  <si>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</si>
  <si>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</si>
  <si>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</si>
  <si>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</si>
  <si>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</si>
  <si>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</si>
  <si>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</si>
  <si>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</si>
  <si>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</si>
  <si>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</si>
  <si>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</si>
  <si>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</si>
  <si>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</si>
  <si>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</si>
  <si>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</si>
  <si>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</si>
  <si>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</si>
  <si>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</si>
  <si>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</si>
  <si>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</si>
  <si>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</si>
  <si>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</si>
  <si>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</si>
  <si>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</si>
  <si>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</si>
  <si>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</si>
  <si>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</si>
  <si>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</si>
  <si>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</si>
  <si>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</si>
  <si>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</si>
  <si>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</si>
  <si>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</si>
  <si>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</si>
  <si>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</si>
  <si>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</si>
  <si>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</si>
  <si>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</si>
  <si>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</si>
  <si>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</si>
  <si>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</si>
  <si>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</si>
  <si>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</si>
  <si>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</si>
  <si>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</si>
  <si>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</si>
  <si>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</si>
  <si>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</si>
  <si>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</si>
  <si>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</si>
  <si>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</si>
  <si>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</si>
  <si>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</si>
  <si>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</si>
  <si>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</si>
  <si>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</si>
  <si>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</si>
  <si>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</si>
  <si>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</si>
  <si>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</si>
  <si>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</si>
  <si>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</si>
  <si>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</si>
  <si>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</si>
  <si>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</si>
  <si>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</si>
  <si>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</si>
  <si>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</si>
  <si>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</si>
  <si>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</si>
  <si>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</si>
  <si>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</si>
  <si>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</si>
  <si>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</si>
  <si>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</si>
  <si>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</si>
  <si>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</si>
  <si>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</si>
  <si>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</si>
  <si>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</si>
  <si>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</si>
  <si>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</si>
  <si>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</si>
  <si>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</si>
  <si>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</si>
  <si>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</si>
  <si>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</si>
  <si>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</si>
  <si>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</si>
  <si>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</si>
  <si>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</si>
  <si>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</si>
  <si>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</si>
  <si>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</si>
  <si>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</si>
  <si>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</si>
  <si>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</si>
  <si>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</si>
  <si>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</si>
  <si>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</si>
  <si>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</si>
  <si>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</si>
  <si>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</si>
  <si>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</si>
  <si>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</si>
  <si>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</si>
  <si>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</si>
  <si>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</si>
  <si>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</si>
  <si>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</si>
  <si>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</si>
  <si>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</si>
  <si>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</si>
  <si>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</si>
  <si>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</si>
  <si>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</si>
  <si>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</si>
  <si>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</si>
  <si>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</si>
  <si>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</si>
  <si>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</si>
  <si>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</si>
  <si>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</si>
  <si>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</si>
  <si>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</si>
  <si>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</si>
  <si>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</si>
  <si>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</si>
  <si>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</si>
  <si>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</si>
  <si>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</si>
  <si>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</si>
  <si>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</si>
  <si>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</si>
  <si>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</si>
  <si>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</si>
  <si>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</si>
  <si>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</si>
  <si>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</si>
  <si>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</si>
  <si>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</si>
  <si>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</si>
  <si>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</si>
  <si>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</si>
  <si>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</si>
  <si>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</si>
  <si>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</si>
  <si>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</si>
  <si>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</si>
  <si>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</si>
  <si>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</si>
  <si>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</si>
  <si>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</si>
  <si>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</si>
  <si>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</si>
  <si>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</si>
  <si>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</si>
  <si>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</si>
  <si>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</si>
  <si>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</si>
  <si>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</si>
  <si>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</si>
  <si>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</si>
  <si>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</si>
  <si>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</si>
  <si>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</si>
  <si>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</si>
  <si>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</si>
  <si>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</si>
  <si>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</si>
  <si>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</si>
  <si>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</si>
  <si>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</si>
  <si>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</si>
  <si>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</si>
  <si>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</si>
  <si>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</si>
  <si>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</si>
  <si>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</si>
  <si>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</si>
  <si>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</si>
  <si>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</si>
  <si>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</si>
  <si>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</si>
  <si>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</si>
  <si>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</si>
  <si>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</si>
  <si>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</si>
  <si>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</si>
  <si>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</si>
  <si>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</si>
  <si>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</si>
  <si>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</si>
  <si>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</si>
  <si>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</si>
  <si>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</si>
  <si>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</si>
  <si>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</si>
  <si>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</si>
  <si>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</si>
  <si>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</si>
  <si>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</si>
  <si>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</si>
  <si>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</si>
  <si>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</si>
  <si>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</si>
  <si>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</si>
  <si>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</si>
  <si>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</si>
  <si>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</si>
  <si>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</si>
  <si>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</si>
  <si>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</si>
  <si>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</si>
  <si>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</si>
  <si>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</si>
  <si>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</si>
  <si>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</si>
  <si>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</si>
  <si>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</si>
  <si>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</si>
  <si>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</si>
  <si>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</si>
  <si>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</si>
  <si>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</si>
  <si>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</si>
  <si>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</si>
  <si>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</si>
  <si>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</si>
  <si>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</si>
  <si>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</si>
  <si>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</si>
  <si>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</si>
  <si>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</si>
  <si>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</si>
  <si>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</si>
  <si>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</si>
  <si>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</si>
  <si>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</si>
  <si>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</si>
  <si>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</si>
  <si>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</si>
  <si>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</si>
  <si>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</si>
  <si>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</si>
  <si>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</si>
  <si>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</si>
  <si>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</si>
  <si>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</si>
  <si>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</si>
  <si>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</si>
  <si>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</si>
  <si>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</si>
  <si>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</si>
  <si>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</si>
  <si>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</si>
  <si>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</si>
  <si>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</si>
  <si>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</si>
  <si>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</si>
  <si>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</si>
  <si>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</si>
  <si>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</si>
  <si>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</si>
  <si>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</si>
  <si>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</si>
  <si>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</si>
  <si>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</si>
  <si>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</si>
  <si>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</si>
  <si>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</si>
  <si>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</si>
  <si>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</si>
  <si>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</si>
  <si>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</si>
  <si>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</si>
  <si>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</si>
  <si>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</si>
  <si>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</si>
  <si>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</si>
  <si>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</si>
  <si>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</si>
  <si>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</si>
  <si>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</si>
  <si>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</si>
  <si>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</si>
  <si>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</si>
  <si>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</si>
  <si>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</si>
  <si>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</si>
  <si>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</si>
  <si>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</si>
  <si>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</si>
  <si>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</si>
  <si>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</si>
  <si>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</si>
  <si>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</si>
  <si>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</si>
  <si>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</si>
  <si>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</si>
  <si>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</si>
  <si>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</si>
  <si>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</si>
  <si>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</si>
  <si>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</si>
  <si>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</si>
  <si>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</si>
  <si>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</si>
  <si>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</si>
  <si>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</si>
  <si>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</si>
  <si>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</si>
  <si>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</si>
  <si>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</si>
  <si>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</si>
  <si>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</si>
  <si>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</si>
  <si>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</si>
  <si>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</si>
  <si>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</si>
  <si>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</si>
  <si>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</si>
  <si>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</si>
  <si>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</si>
  <si>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</si>
  <si>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</si>
  <si>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</si>
  <si>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</si>
  <si>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</si>
  <si>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</si>
  <si>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</si>
  <si>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</si>
  <si>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</si>
  <si>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</si>
  <si>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</si>
  <si>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</si>
  <si>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</si>
  <si>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</si>
  <si>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</si>
  <si>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</si>
  <si>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</si>
  <si>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</si>
  <si>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</si>
  <si>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</si>
  <si>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</si>
  <si>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</si>
  <si>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</si>
  <si>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</si>
  <si>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</si>
  <si>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</si>
  <si>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</si>
  <si>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</si>
  <si>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</si>
  <si>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</si>
  <si>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</si>
  <si>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</si>
  <si>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</si>
  <si>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</si>
  <si>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</si>
  <si>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</si>
  <si>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</si>
  <si>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</si>
  <si>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</si>
  <si>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</si>
  <si>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</si>
  <si>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</si>
  <si>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</si>
  <si>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</si>
  <si>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</si>
  <si>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</si>
  <si>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</si>
  <si>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</si>
  <si>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</si>
  <si>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</si>
  <si>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</si>
  <si>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</si>
  <si>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</si>
  <si>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</si>
  <si>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</si>
  <si>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</si>
  <si>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</si>
  <si>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</si>
  <si>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</si>
  <si>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</si>
  <si>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</si>
  <si>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</si>
  <si>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</si>
  <si>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</si>
  <si>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</si>
  <si>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</si>
  <si>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</si>
  <si>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</si>
  <si>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</si>
  <si>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</si>
  <si>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</si>
  <si>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</si>
  <si>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</si>
  <si>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</si>
  <si>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</si>
  <si>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</si>
  <si>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</si>
  <si>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</si>
  <si>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</si>
  <si>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</si>
  <si>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</si>
  <si>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</si>
  <si>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</si>
  <si>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</si>
  <si>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</si>
  <si>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</si>
  <si>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</si>
  <si>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</si>
  <si>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</si>
  <si>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</si>
  <si>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</si>
  <si>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</si>
  <si>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</si>
  <si>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</si>
  <si>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</si>
  <si>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</si>
  <si>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</si>
  <si>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</si>
  <si>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</si>
  <si>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</si>
  <si>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</si>
  <si>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</si>
  <si>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</si>
  <si>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</si>
  <si>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</si>
  <si>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</si>
  <si>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</si>
  <si>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</si>
  <si>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</si>
  <si>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</si>
  <si>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</si>
  <si>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</si>
  <si>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</si>
  <si>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</si>
  <si>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</si>
  <si>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</si>
  <si>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</si>
  <si>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</si>
  <si>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</si>
  <si>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</si>
  <si>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</si>
  <si>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</si>
  <si>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</si>
  <si>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</si>
  <si>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</si>
  <si>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</si>
  <si>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</si>
  <si>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</si>
  <si>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</si>
  <si>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</si>
  <si>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</si>
  <si>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</si>
  <si>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</si>
  <si>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</si>
  <si>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</si>
  <si>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</si>
  <si>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</si>
  <si>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</si>
  <si>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</si>
  <si>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</si>
  <si>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</si>
  <si>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</si>
  <si>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</si>
  <si>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</si>
  <si>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</si>
  <si>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</si>
  <si>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</si>
  <si>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</si>
  <si>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</si>
  <si>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</si>
  <si>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</si>
  <si>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</si>
  <si>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</si>
  <si>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</si>
  <si>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</si>
  <si>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</si>
  <si>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</si>
  <si>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</si>
  <si>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</si>
  <si>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</si>
  <si>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</si>
  <si>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</si>
  <si>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</si>
  <si>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</si>
  <si>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</si>
  <si>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</si>
  <si>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</si>
  <si>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</si>
  <si>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</si>
  <si>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</si>
  <si>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</si>
  <si>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</si>
  <si>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</si>
  <si>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</si>
  <si>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</si>
  <si>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</si>
  <si>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</si>
  <si>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</si>
  <si>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</si>
  <si>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</si>
  <si>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</si>
  <si>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</si>
  <si>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</si>
  <si>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</si>
  <si>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</si>
  <si>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</si>
  <si>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</si>
  <si>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</si>
  <si>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</si>
  <si>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</si>
  <si>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</si>
  <si>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</si>
  <si>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</si>
  <si>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</si>
  <si>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</si>
  <si>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</si>
  <si>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</si>
  <si>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</si>
  <si>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</si>
  <si>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</si>
  <si>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</si>
  <si>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</si>
  <si>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</si>
  <si>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</si>
  <si>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</si>
  <si>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</si>
  <si>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</si>
  <si>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</si>
  <si>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</si>
  <si>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</si>
  <si>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</si>
  <si>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</si>
  <si>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</si>
  <si>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</si>
  <si>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</si>
  <si>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</si>
  <si>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</si>
  <si>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</si>
  <si>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</si>
  <si>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</si>
  <si>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</si>
  <si>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</si>
  <si>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</si>
  <si>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</si>
  <si>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</si>
  <si>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</si>
  <si>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</si>
  <si>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</si>
  <si>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</si>
  <si>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</si>
  <si>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</si>
  <si>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</si>
  <si>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</si>
  <si>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</si>
  <si>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</si>
  <si>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</si>
  <si>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</si>
  <si>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</si>
  <si>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</si>
  <si>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</si>
  <si>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</si>
  <si>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</si>
  <si>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</si>
  <si>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</si>
  <si>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</si>
  <si>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</si>
  <si>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</si>
  <si>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</si>
  <si>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</si>
  <si>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</si>
  <si>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</si>
  <si>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</si>
  <si>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</si>
  <si>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</si>
  <si>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</si>
  <si>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</si>
  <si>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</si>
  <si>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</si>
  <si>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</si>
  <si>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</si>
  <si>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</si>
  <si>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</si>
  <si>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</si>
  <si>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</si>
  <si>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</si>
  <si>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</si>
  <si>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</si>
  <si>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</si>
  <si>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</si>
  <si>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</si>
  <si>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</si>
  <si>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</si>
  <si>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</si>
  <si>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</si>
  <si>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</si>
  <si>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</si>
  <si>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</si>
  <si>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</si>
  <si>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</si>
  <si>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</si>
  <si>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</si>
  <si>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</si>
  <si>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</si>
  <si>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</si>
  <si>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</si>
  <si>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</si>
  <si>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</si>
  <si>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</si>
  <si>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</si>
  <si>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</si>
  <si>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</si>
  <si>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</si>
  <si>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</si>
  <si>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</si>
  <si>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</si>
  <si>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</si>
  <si>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</si>
  <si>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</si>
  <si>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</si>
  <si>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</si>
  <si>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</si>
  <si>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</si>
  <si>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</si>
  <si>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</si>
  <si>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</si>
  <si>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</si>
  <si>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</si>
  <si>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</si>
  <si>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</si>
  <si>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</si>
  <si>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</si>
  <si>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</si>
  <si>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</si>
  <si>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</si>
  <si>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</si>
  <si>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</si>
  <si>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</si>
  <si>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</si>
  <si>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</si>
  <si>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</si>
  <si>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</si>
  <si>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</si>
  <si>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</si>
  <si>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</si>
  <si>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</si>
  <si>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</si>
  <si>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</si>
  <si>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</si>
  <si>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</si>
  <si>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</si>
  <si>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</si>
  <si>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</si>
  <si>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</si>
  <si>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</si>
  <si>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</si>
  <si>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</si>
  <si>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</si>
  <si>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</si>
  <si>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</si>
  <si>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</si>
  <si>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</si>
  <si>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</si>
  <si>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</si>
  <si>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</si>
  <si>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</si>
  <si>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</si>
  <si>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</si>
  <si>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</si>
  <si>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</si>
  <si>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</si>
  <si>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</si>
  <si>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</si>
  <si>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</si>
  <si>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</si>
  <si>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</si>
  <si>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</si>
  <si>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</si>
  <si>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</si>
  <si>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</si>
  <si>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</si>
  <si>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</si>
  <si>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</si>
  <si>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</si>
  <si>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</si>
  <si>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</si>
  <si>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</si>
  <si>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</si>
  <si>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</si>
  <si>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</si>
  <si>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</si>
  <si>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</si>
  <si>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</si>
  <si>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</si>
  <si>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</si>
  <si>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</si>
  <si>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</si>
  <si>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</si>
  <si>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</si>
  <si>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</si>
  <si>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</si>
  <si>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</si>
  <si>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</si>
  <si>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</si>
  <si>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</si>
  <si>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</si>
  <si>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</si>
  <si>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</si>
  <si>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</si>
  <si>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</si>
  <si>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</si>
  <si>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</si>
  <si>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</si>
  <si>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</si>
  <si>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</si>
  <si>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</si>
  <si>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</si>
  <si>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</si>
  <si>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</si>
  <si>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</si>
  <si>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</si>
  <si>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</si>
  <si>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</si>
  <si>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</si>
  <si>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</si>
  <si>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</si>
  <si>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</si>
  <si>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</si>
  <si>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</si>
  <si>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</si>
  <si>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</si>
  <si>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</si>
  <si>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</si>
  <si>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</si>
  <si>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</si>
  <si>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</si>
  <si>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</si>
  <si>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</si>
  <si>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</si>
  <si>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</si>
  <si>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</si>
  <si>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</si>
  <si>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</si>
  <si>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</si>
  <si>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</si>
  <si>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</si>
  <si>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</si>
  <si>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</si>
  <si>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</si>
  <si>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</si>
  <si>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</si>
  <si>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</si>
  <si>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</si>
  <si>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</si>
  <si>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</si>
  <si>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</si>
  <si>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</si>
  <si>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</si>
  <si>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</si>
  <si>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</si>
  <si>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</si>
  <si>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</si>
  <si>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</si>
  <si>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</si>
  <si>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</si>
  <si>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</si>
  <si>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</si>
  <si>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</si>
  <si>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</si>
  <si>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</si>
  <si>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</si>
  <si>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</si>
  <si>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</si>
  <si>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</si>
  <si>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</si>
  <si>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</si>
  <si>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</si>
  <si>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</si>
  <si>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</si>
  <si>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</si>
  <si>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</si>
  <si>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</si>
  <si>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</si>
  <si>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</si>
  <si>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</si>
  <si>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</si>
  <si>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</si>
  <si>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</si>
  <si>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</si>
  <si>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</si>
  <si>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</si>
  <si>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</si>
  <si>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</si>
  <si>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</si>
  <si>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</si>
  <si>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</si>
  <si>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</si>
  <si>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</si>
  <si>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</si>
  <si>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</si>
  <si>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</si>
  <si>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</si>
  <si>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</si>
  <si>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</si>
  <si>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</si>
  <si>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</si>
  <si>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</si>
  <si>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</si>
  <si>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</si>
  <si>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</si>
  <si>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</si>
  <si>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</si>
  <si>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</si>
  <si>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</si>
  <si>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</si>
  <si>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</si>
  <si>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</si>
  <si>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</si>
  <si>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</si>
  <si>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</si>
  <si>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</si>
  <si>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</si>
  <si>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</si>
  <si>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</si>
  <si>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</si>
  <si>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</si>
  <si>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</si>
  <si>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</si>
  <si>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</si>
  <si>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</si>
  <si>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</si>
  <si>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</si>
  <si>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</si>
  <si>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</si>
  <si>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</si>
  <si>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</si>
  <si>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</si>
  <si>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</si>
  <si>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</si>
  <si>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</si>
  <si>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</si>
  <si>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</si>
  <si>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</si>
  <si>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</si>
  <si>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</si>
  <si>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</si>
  <si>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</si>
  <si>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</si>
  <si>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</si>
  <si>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</si>
  <si>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</si>
  <si>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</si>
  <si>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</si>
  <si>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</si>
  <si>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</si>
  <si>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</si>
  <si>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</si>
  <si>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</si>
  <si>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</si>
  <si>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</si>
  <si>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</si>
  <si>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</si>
  <si>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</si>
  <si>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</si>
  <si>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</si>
  <si>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</si>
  <si>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</si>
  <si>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</si>
  <si>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</si>
  <si>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</si>
  <si>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</si>
  <si>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</si>
  <si>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</si>
  <si>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</si>
  <si>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</si>
  <si>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</si>
  <si>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</si>
  <si>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</si>
  <si>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</si>
  <si>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</si>
  <si>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</si>
  <si>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</si>
  <si>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</si>
  <si>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</si>
  <si>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</si>
  <si>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</si>
  <si>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</si>
  <si>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</si>
  <si>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</si>
  <si>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</si>
  <si>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</si>
  <si>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</si>
  <si>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</si>
  <si>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</si>
  <si>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</si>
  <si>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</si>
  <si>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</si>
  <si>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</si>
  <si>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</si>
  <si>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</si>
  <si>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</si>
  <si>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</si>
  <si>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</si>
  <si>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</si>
  <si>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</si>
  <si>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</si>
  <si>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</si>
  <si>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</si>
  <si>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</si>
  <si>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</si>
  <si>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</si>
  <si>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</si>
  <si>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</si>
  <si>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</si>
  <si>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</si>
  <si>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</si>
  <si>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</si>
  <si>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</si>
  <si>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</si>
  <si>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</si>
  <si>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</si>
  <si>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</si>
  <si>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</si>
  <si>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</si>
  <si>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</si>
  <si>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</si>
  <si>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</si>
  <si>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</si>
  <si>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</si>
  <si>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</si>
  <si>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</si>
  <si>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</si>
  <si>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</si>
  <si>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</si>
  <si>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</si>
  <si>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</si>
  <si>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</si>
  <si>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</si>
  <si>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</si>
  <si>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</si>
  <si>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</si>
  <si>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</si>
  <si>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</si>
  <si>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</si>
  <si>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</si>
  <si>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</si>
  <si>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</si>
  <si>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</si>
  <si>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</si>
  <si>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</si>
  <si>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</si>
  <si>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</si>
  <si>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</si>
  <si>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</si>
  <si>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</si>
  <si>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</si>
  <si>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</si>
  <si>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</si>
  <si>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</si>
  <si>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</si>
  <si>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</si>
  <si>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</si>
  <si>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</si>
  <si>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</si>
  <si>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</si>
  <si>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</si>
  <si>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</si>
  <si>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</si>
  <si>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</si>
  <si>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</si>
  <si>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</si>
  <si>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</si>
  <si>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</si>
  <si>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</si>
  <si>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</si>
  <si>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</si>
  <si>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</si>
  <si>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</si>
  <si>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</si>
  <si>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</si>
  <si>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</si>
  <si>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</si>
  <si>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</si>
  <si>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</si>
  <si>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</si>
  <si>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</si>
  <si>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</si>
  <si>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</si>
  <si>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</si>
  <si>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</si>
  <si>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</si>
  <si>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</si>
  <si>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</si>
  <si>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</si>
  <si>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</si>
  <si>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</si>
  <si>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</si>
  <si>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</si>
  <si>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</si>
  <si>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</si>
  <si>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</si>
  <si>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</si>
  <si>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</si>
  <si>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</si>
  <si>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</si>
  <si>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</si>
  <si>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</si>
  <si>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</si>
  <si>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</si>
  <si>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</si>
  <si>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</si>
  <si>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</si>
  <si>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</si>
  <si>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</si>
  <si>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</si>
  <si>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</si>
  <si>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</si>
  <si>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</si>
  <si>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</si>
  <si>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</si>
  <si>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</si>
  <si>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</si>
  <si>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</si>
  <si>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</si>
  <si>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</si>
  <si>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</si>
  <si>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</si>
  <si>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</si>
  <si>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</si>
  <si>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</si>
  <si>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</si>
  <si>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</si>
  <si>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</si>
  <si>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</si>
  <si>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</si>
  <si>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</si>
  <si>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</si>
  <si>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</si>
  <si>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</si>
  <si>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</si>
  <si>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</si>
  <si>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</si>
  <si>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</si>
  <si>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</si>
  <si>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</si>
  <si>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</si>
  <si>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</si>
  <si>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</si>
  <si>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</si>
  <si>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</si>
  <si>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</si>
  <si>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</si>
  <si>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</si>
  <si>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</si>
  <si>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</si>
  <si>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</si>
  <si>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</si>
  <si>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</si>
  <si>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</si>
  <si>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</si>
  <si>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</si>
  <si>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</si>
  <si>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</si>
  <si>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</si>
  <si>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</si>
  <si>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</si>
  <si>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</si>
  <si>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</si>
  <si>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</si>
  <si>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</si>
  <si>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</si>
  <si>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</si>
  <si>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</si>
  <si>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</si>
  <si>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</si>
  <si>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</si>
  <si>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</si>
  <si>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</si>
  <si>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</si>
  <si>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</si>
  <si>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</si>
  <si>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</si>
  <si>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</si>
  <si>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</si>
  <si>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</si>
  <si>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</si>
  <si>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</si>
  <si>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</si>
  <si>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</si>
  <si>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</si>
  <si>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</si>
  <si>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</si>
  <si>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</si>
  <si>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</si>
  <si>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</si>
  <si>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</si>
  <si>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</si>
  <si>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</si>
  <si>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</si>
  <si>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</si>
  <si>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</si>
  <si>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</si>
  <si>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</si>
  <si>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</si>
  <si>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</si>
  <si>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</si>
  <si>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</si>
  <si>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</si>
  <si>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</si>
  <si>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</si>
  <si>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</si>
  <si>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</si>
  <si>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</si>
  <si>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</si>
  <si>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</si>
  <si>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</si>
  <si>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</si>
  <si>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</si>
  <si>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</si>
  <si>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</si>
  <si>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</si>
  <si>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</si>
  <si>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</si>
  <si>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</si>
  <si>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</si>
  <si>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</si>
  <si>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</si>
  <si>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</si>
  <si>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</si>
  <si>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</si>
  <si>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</si>
  <si>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</si>
  <si>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</si>
  <si>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</si>
  <si>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</si>
  <si>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</si>
  <si>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</si>
  <si>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</si>
  <si>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</si>
  <si>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</si>
  <si>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</si>
  <si>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</si>
  <si>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</si>
  <si>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</si>
  <si>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</si>
  <si>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</si>
  <si>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</si>
  <si>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</si>
  <si>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</si>
  <si>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</si>
  <si>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</si>
  <si>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</si>
  <si>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</si>
  <si>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</si>
  <si>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</si>
  <si>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</si>
  <si>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</si>
  <si>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</si>
  <si>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</si>
  <si>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</si>
  <si>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</si>
  <si>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</si>
  <si>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</si>
  <si>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</si>
  <si>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</si>
  <si>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</si>
  <si>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</si>
  <si>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</si>
  <si>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</si>
  <si>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</si>
  <si>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</si>
  <si>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</si>
  <si>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</si>
  <si>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</si>
  <si>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</si>
  <si>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</si>
  <si>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</si>
  <si>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</si>
  <si>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</si>
  <si>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</si>
  <si>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</si>
  <si>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</si>
  <si>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</si>
  <si>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</si>
  <si>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</si>
  <si>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</si>
  <si>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</si>
  <si>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</si>
  <si>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</si>
  <si>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</si>
  <si>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</si>
  <si>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</si>
  <si>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</si>
  <si>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</si>
  <si>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</si>
  <si>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</si>
  <si>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</si>
  <si>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</si>
  <si>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</si>
  <si>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</si>
  <si>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</si>
  <si>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</si>
  <si>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</si>
  <si>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</si>
  <si>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</si>
  <si>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</si>
  <si>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</si>
  <si>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</si>
  <si>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</si>
  <si>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</si>
  <si>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</si>
  <si>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</si>
  <si>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</si>
  <si>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</si>
  <si>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</si>
  <si>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</si>
  <si>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</si>
  <si>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</si>
  <si>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</si>
  <si>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</si>
  <si>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</si>
  <si>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</si>
  <si>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</si>
  <si>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</si>
  <si>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</si>
  <si>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</si>
  <si>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</si>
  <si>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</si>
  <si>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</si>
  <si>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</si>
  <si>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</si>
  <si>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</si>
  <si>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</si>
  <si>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</si>
  <si>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</si>
  <si>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</si>
  <si>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</si>
  <si>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</si>
  <si>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</si>
  <si>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</si>
  <si>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</si>
  <si>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</si>
  <si>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</si>
  <si>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</si>
  <si>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</si>
  <si>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</si>
  <si>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</si>
  <si>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</si>
  <si>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</si>
  <si>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</si>
  <si>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</si>
  <si>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</si>
  <si>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</si>
  <si>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</si>
  <si>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</si>
  <si>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</si>
  <si>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</si>
  <si>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</si>
  <si>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</si>
  <si>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</si>
  <si>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</si>
  <si>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</si>
  <si>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</si>
  <si>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</si>
  <si>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</si>
  <si>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</si>
  <si>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</si>
  <si>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</si>
  <si>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</si>
  <si>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</si>
  <si>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</si>
  <si>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</si>
  <si>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</si>
  <si>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</si>
  <si>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</si>
  <si>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</si>
  <si>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</si>
  <si>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</si>
  <si>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</si>
  <si>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</si>
  <si>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</si>
  <si>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</si>
  <si>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</si>
  <si>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</si>
  <si>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</si>
  <si>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</si>
  <si>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</si>
  <si>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</si>
  <si>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</si>
  <si>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</si>
  <si>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</si>
  <si>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</si>
  <si>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</si>
  <si>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</si>
  <si>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</si>
  <si>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</si>
  <si>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</si>
  <si>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</si>
  <si>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</si>
  <si>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</si>
  <si>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</si>
  <si>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</si>
  <si>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</si>
  <si>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</si>
  <si>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</si>
  <si>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</si>
  <si>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</si>
  <si>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</si>
  <si>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</si>
  <si>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</si>
  <si>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</si>
  <si>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</si>
  <si>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</si>
  <si>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</si>
  <si>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</si>
  <si>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</si>
  <si>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</si>
  <si>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</si>
  <si>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</si>
  <si>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</si>
  <si>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</si>
  <si>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</si>
  <si>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</si>
  <si>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</si>
  <si>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</si>
  <si>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</si>
  <si>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</si>
  <si>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</si>
  <si>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</si>
  <si>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</si>
  <si>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</si>
  <si>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</si>
  <si>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</si>
  <si>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</si>
  <si>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</si>
  <si>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</si>
  <si>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</si>
  <si>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</si>
  <si>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</si>
  <si>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</si>
  <si>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</si>
  <si>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</si>
  <si>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</si>
  <si>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</si>
  <si>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</si>
  <si>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</si>
  <si>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</si>
  <si>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</si>
  <si>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</si>
  <si>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</si>
  <si>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</si>
  <si>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</si>
  <si>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</si>
  <si>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</si>
  <si>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</si>
  <si>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</si>
  <si>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</si>
  <si>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</si>
  <si>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</si>
  <si>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</si>
  <si>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</si>
  <si>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</si>
  <si>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</si>
  <si>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</si>
  <si>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</si>
  <si>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</si>
  <si>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</si>
  <si>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</si>
  <si>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</si>
  <si>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</si>
  <si>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</si>
  <si>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</si>
  <si>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</si>
  <si>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</si>
  <si>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</si>
  <si>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</si>
  <si>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</si>
  <si>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</si>
  <si>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</si>
  <si>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</si>
  <si>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</si>
  <si>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</si>
  <si>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</si>
  <si>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</si>
  <si>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</si>
  <si>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</si>
  <si>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</si>
  <si>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</si>
  <si>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</si>
  <si>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</si>
  <si>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</si>
  <si>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</si>
  <si>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</si>
  <si>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</si>
  <si>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</si>
  <si>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</si>
  <si>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</si>
  <si>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</si>
  <si>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</si>
  <si>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</si>
  <si>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</si>
  <si>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</si>
  <si>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</si>
  <si>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</si>
  <si>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</si>
  <si>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</si>
  <si>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</si>
  <si>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</si>
  <si>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</si>
  <si>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</si>
  <si>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</si>
  <si>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</si>
  <si>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</si>
  <si>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</si>
  <si>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</si>
  <si>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</si>
  <si>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</si>
  <si>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</si>
  <si>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</si>
  <si>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</si>
  <si>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</si>
  <si>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</si>
  <si>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</si>
  <si>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</si>
  <si>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</si>
  <si>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</si>
  <si>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</si>
  <si>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</si>
  <si>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</si>
  <si>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</si>
  <si>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</si>
  <si>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</si>
  <si>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</si>
  <si>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</si>
  <si>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</si>
  <si>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</si>
  <si>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</si>
  <si>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</si>
  <si>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</si>
  <si>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</si>
  <si>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</si>
  <si>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</si>
  <si>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</si>
  <si>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</si>
  <si>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</si>
  <si>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</si>
  <si>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</si>
  <si>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</si>
  <si>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</si>
  <si>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</si>
  <si>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</si>
  <si>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</si>
  <si>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</si>
  <si>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</si>
  <si>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</si>
  <si>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</si>
  <si>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</si>
  <si>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</si>
  <si>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</si>
  <si>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</si>
  <si>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</si>
  <si>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</si>
  <si>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</si>
  <si>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</si>
  <si>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</si>
  <si>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</si>
  <si>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</si>
  <si>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</si>
  <si>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</si>
  <si>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</si>
  <si>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</si>
  <si>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</si>
  <si>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</si>
  <si>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</si>
  <si>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</si>
  <si>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</si>
  <si>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</si>
  <si>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</si>
  <si>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</si>
  <si>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</si>
  <si>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</si>
  <si>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</si>
  <si>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</si>
  <si>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</si>
  <si>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</si>
  <si>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</si>
  <si>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</si>
  <si>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</si>
  <si>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</si>
  <si>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</si>
  <si>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</si>
  <si>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</si>
  <si>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</si>
  <si>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</si>
  <si>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</si>
  <si>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</si>
  <si>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</si>
  <si>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</si>
  <si>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</si>
  <si>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</si>
  <si>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</si>
  <si>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</si>
  <si>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</si>
  <si>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</si>
  <si>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</si>
  <si>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</si>
  <si>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</si>
  <si>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</si>
  <si>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</si>
  <si>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</si>
  <si>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</si>
  <si>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</si>
  <si>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</si>
  <si>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</si>
  <si>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</si>
  <si>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</si>
  <si>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</si>
  <si>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</si>
  <si>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</si>
  <si>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</si>
  <si>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</si>
  <si>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</si>
  <si>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</si>
  <si>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</si>
  <si>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</si>
  <si>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</si>
  <si>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</si>
  <si>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</si>
  <si>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</si>
  <si>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</si>
  <si>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</si>
  <si>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</si>
  <si>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</si>
  <si>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</si>
  <si>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</si>
  <si>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</si>
  <si>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</si>
  <si>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</si>
  <si>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</si>
  <si>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</si>
  <si>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</si>
  <si>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</si>
  <si>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</si>
  <si>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</si>
  <si>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</si>
  <si>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</si>
  <si>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</si>
  <si>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</si>
  <si>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</si>
  <si>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</si>
  <si>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</si>
  <si>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</si>
  <si>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</si>
  <si>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</si>
  <si>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</si>
  <si>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</si>
  <si>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</si>
  <si>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</si>
  <si>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</si>
  <si>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</si>
  <si>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</si>
  <si>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</si>
  <si>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</si>
  <si>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</si>
  <si>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</si>
  <si>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</si>
  <si>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</si>
  <si>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</si>
  <si>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</si>
  <si>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</si>
  <si>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</si>
  <si>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</si>
  <si>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</si>
  <si>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</si>
  <si>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</si>
  <si>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</si>
  <si>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</si>
  <si>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</si>
  <si>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</si>
  <si>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</si>
  <si>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</si>
  <si>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</si>
  <si>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</si>
  <si>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</si>
  <si>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</si>
  <si>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</si>
  <si>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</si>
  <si>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</si>
  <si>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</si>
  <si>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</si>
  <si>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</si>
  <si>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</si>
  <si>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</si>
  <si>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</si>
  <si>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</si>
  <si>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</si>
  <si>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</si>
  <si>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</si>
  <si>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</si>
  <si>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</si>
  <si>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</si>
  <si>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</si>
  <si>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</si>
  <si>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</si>
  <si>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</si>
  <si>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</si>
  <si>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</si>
  <si>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</si>
  <si>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</si>
  <si>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</si>
  <si>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</si>
  <si>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</si>
  <si>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</si>
  <si>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</si>
  <si>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</si>
  <si>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</si>
  <si>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</si>
  <si>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</si>
  <si>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</si>
  <si>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</si>
  <si>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</si>
  <si>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</si>
  <si>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</si>
  <si>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</si>
  <si>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</si>
  <si>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</si>
  <si>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</si>
  <si>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</si>
  <si>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</si>
  <si>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</si>
  <si>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</si>
  <si>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</si>
  <si>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</si>
  <si>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</si>
  <si>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</si>
  <si>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</si>
  <si>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</si>
  <si>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</si>
  <si>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</si>
  <si>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</si>
  <si>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</si>
  <si>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</si>
  <si>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</si>
  <si>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</si>
  <si>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</si>
  <si>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</si>
  <si>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</si>
  <si>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</si>
  <si>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</si>
  <si>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</si>
  <si>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</si>
  <si>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</si>
  <si>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</si>
  <si>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</si>
  <si>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</si>
  <si>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</si>
  <si>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</si>
  <si>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</si>
  <si>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</si>
  <si>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</si>
  <si>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</si>
  <si>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</si>
  <si>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</si>
  <si>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</si>
  <si>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</si>
  <si>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</si>
  <si>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</si>
  <si>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</si>
  <si>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</si>
  <si>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</si>
  <si>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</si>
  <si>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</si>
  <si>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</si>
  <si>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</si>
  <si>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</si>
  <si>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</si>
  <si>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</si>
  <si>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</si>
  <si>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</si>
  <si>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</si>
  <si>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</si>
  <si>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</si>
  <si>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</si>
  <si>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</si>
  <si>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</si>
  <si>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</si>
  <si>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</si>
  <si>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</si>
  <si>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</si>
  <si>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</si>
  <si>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</si>
  <si>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</si>
  <si>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</si>
  <si>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</si>
  <si>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</si>
  <si>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</si>
  <si>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</si>
  <si>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</si>
  <si>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</si>
  <si>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</si>
  <si>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</si>
  <si>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</si>
  <si>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</si>
  <si>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</si>
  <si>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</si>
  <si>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</si>
  <si>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</si>
  <si>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</si>
  <si>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</si>
  <si>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</si>
  <si>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</si>
  <si>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</si>
  <si>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</si>
  <si>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</si>
  <si>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</si>
  <si>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</si>
  <si>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</si>
  <si>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</si>
  <si>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</si>
  <si>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</si>
  <si>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</si>
  <si>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</si>
  <si>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</si>
  <si>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</si>
  <si>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</si>
  <si>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</si>
  <si>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</si>
  <si>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</si>
  <si>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</si>
  <si>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</si>
  <si>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</si>
  <si>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</si>
  <si>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</si>
  <si>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</si>
  <si>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</si>
  <si>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</si>
  <si>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</si>
  <si>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</si>
  <si>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</si>
  <si>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</si>
  <si>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</si>
  <si>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</si>
  <si>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</si>
  <si>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</si>
  <si>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</si>
  <si>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</si>
  <si>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</si>
  <si>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</si>
  <si>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</si>
  <si>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</si>
  <si>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</si>
  <si>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</si>
  <si>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</si>
  <si>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</si>
  <si>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</si>
  <si>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</si>
  <si>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</si>
  <si>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</si>
  <si>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</si>
  <si>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</si>
  <si>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</si>
  <si>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</si>
  <si>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</si>
  <si>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</si>
  <si>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</si>
  <si>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</si>
  <si>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</si>
  <si>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</si>
  <si>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</si>
  <si>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</si>
  <si>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</si>
  <si>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</si>
  <si>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</si>
  <si>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</si>
  <si>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</si>
  <si>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</si>
  <si>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</si>
  <si>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</si>
  <si>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</si>
  <si>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</si>
  <si>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</si>
  <si>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</si>
  <si>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</si>
  <si>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</si>
  <si>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</si>
  <si>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</si>
  <si>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</si>
  <si>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</si>
  <si>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</si>
  <si>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</si>
  <si>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</si>
  <si>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</si>
  <si>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</si>
  <si>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</si>
  <si>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</si>
  <si>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</si>
  <si>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</si>
  <si>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</si>
  <si>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</si>
  <si>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</si>
  <si>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</si>
  <si>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</si>
  <si>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</si>
  <si>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</si>
  <si>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</si>
  <si>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</si>
  <si>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</si>
  <si>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</si>
  <si>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</si>
  <si>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</si>
  <si>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</si>
  <si>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</si>
  <si>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</si>
  <si>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</si>
  <si>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</si>
  <si>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</si>
  <si>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</si>
  <si>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</si>
  <si>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</si>
  <si>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</si>
  <si>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</si>
  <si>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</si>
  <si>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</si>
  <si>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</si>
  <si>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</si>
  <si>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</si>
  <si>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</si>
  <si>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</si>
  <si>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</si>
  <si>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</si>
  <si>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</si>
  <si>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</si>
  <si>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</si>
  <si>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</si>
  <si>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</si>
  <si>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</si>
  <si>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</si>
  <si>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</si>
  <si>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</si>
  <si>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</si>
  <si>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</si>
  <si>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</si>
  <si>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</si>
  <si>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</si>
  <si>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</si>
  <si>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</si>
  <si>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</si>
  <si>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</si>
  <si>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</si>
  <si>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</si>
  <si>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</si>
  <si>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</si>
  <si>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</si>
  <si>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</si>
  <si>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</si>
  <si>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</si>
  <si>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</si>
  <si>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</si>
  <si>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</si>
  <si>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</si>
  <si>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</si>
  <si>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</si>
  <si>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</si>
  <si>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</si>
  <si>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</si>
  <si>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</si>
  <si>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</si>
  <si>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</si>
  <si>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</si>
  <si>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</si>
  <si>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</si>
  <si>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</si>
  <si>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</si>
  <si>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</si>
  <si>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</si>
  <si>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</si>
  <si>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</si>
  <si>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</si>
  <si>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</si>
  <si>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</si>
  <si>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</si>
  <si>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</si>
  <si>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</si>
  <si>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</si>
  <si>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</si>
  <si>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</si>
  <si>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</si>
  <si>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</si>
  <si>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</si>
  <si>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</si>
  <si>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</si>
  <si>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</si>
  <si>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</si>
  <si>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</si>
  <si>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</si>
  <si>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</si>
  <si>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</si>
  <si>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</si>
  <si>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</si>
  <si>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</si>
  <si>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</si>
  <si>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</si>
  <si>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</si>
  <si>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</si>
  <si>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</si>
  <si>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</si>
  <si>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</si>
  <si>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</si>
  <si>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</si>
  <si>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</si>
  <si>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</si>
  <si>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</si>
  <si>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</si>
  <si>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</si>
  <si>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</si>
  <si>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</si>
  <si>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</si>
  <si>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</si>
  <si>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</si>
  <si>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</si>
  <si>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</si>
  <si>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</si>
  <si>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</si>
  <si>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</si>
  <si>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</si>
  <si>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</si>
  <si>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</si>
  <si>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</si>
  <si>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</si>
  <si>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</si>
  <si>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</si>
  <si>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</si>
  <si>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</si>
  <si>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</si>
  <si>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</si>
  <si>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</si>
  <si>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</si>
  <si>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</si>
  <si>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</si>
  <si>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</si>
  <si>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</si>
  <si>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</si>
  <si>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</si>
  <si>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</si>
  <si>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</si>
  <si>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</si>
  <si>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</si>
  <si>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</si>
  <si>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</si>
  <si>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</si>
  <si>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</si>
  <si>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</si>
  <si>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</si>
  <si>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</si>
  <si>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</si>
  <si>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</si>
  <si>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</si>
  <si>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</si>
  <si>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</si>
  <si>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</si>
  <si>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</si>
  <si>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</si>
  <si>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</si>
  <si>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</si>
  <si>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</si>
  <si>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</si>
  <si>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</si>
  <si>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</si>
  <si>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</si>
  <si>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</si>
  <si>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</si>
  <si>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</si>
  <si>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</si>
  <si>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</si>
  <si>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</si>
  <si>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</si>
  <si>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</si>
  <si>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</si>
  <si>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</si>
  <si>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</si>
  <si>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</si>
  <si>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</si>
  <si>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</si>
  <si>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</si>
  <si>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</si>
  <si>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</si>
  <si>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</si>
  <si>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</si>
  <si>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</si>
  <si>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</si>
  <si>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</si>
  <si>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</si>
  <si>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</si>
  <si>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</si>
  <si>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</si>
  <si>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</si>
  <si>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</si>
  <si>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</si>
  <si>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</si>
  <si>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</si>
  <si>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</si>
  <si>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</si>
  <si>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</si>
  <si>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</si>
  <si>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</si>
  <si>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</si>
  <si>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</si>
  <si>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</si>
  <si>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</si>
  <si>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</si>
  <si>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</si>
  <si>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</si>
  <si>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</si>
  <si>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</si>
  <si>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</si>
  <si>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</si>
  <si>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</si>
  <si>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</si>
  <si>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</si>
  <si>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</si>
  <si>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</si>
  <si>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</si>
  <si>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</si>
  <si>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</si>
  <si>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</si>
  <si>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</si>
  <si>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</si>
  <si>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</si>
  <si>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</si>
  <si>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</si>
  <si>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</si>
  <si>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</si>
  <si>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</si>
  <si>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</si>
  <si>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</si>
  <si>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</si>
  <si>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</si>
  <si>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</si>
  <si>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</si>
  <si>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</si>
  <si>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</si>
  <si>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</si>
  <si>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</si>
  <si>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</si>
  <si>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</si>
  <si>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</si>
  <si>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</si>
  <si>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</si>
  <si>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</si>
  <si>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</si>
  <si>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</si>
  <si>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</si>
  <si>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</si>
  <si>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</si>
  <si>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</si>
  <si>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</si>
  <si>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</si>
  <si>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</si>
  <si>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</si>
  <si>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</si>
  <si>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</si>
  <si>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</si>
  <si>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</si>
  <si>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</si>
  <si>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</si>
  <si>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</si>
  <si>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</si>
  <si>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</si>
  <si>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</si>
  <si>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</si>
  <si>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</si>
  <si>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</si>
  <si>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</si>
  <si>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</si>
  <si>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</si>
  <si>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</si>
  <si>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</si>
  <si>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</si>
  <si>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</si>
  <si>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</si>
  <si>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</si>
  <si>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</si>
  <si>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</si>
  <si>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</si>
  <si>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</si>
  <si>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</si>
  <si>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</si>
  <si>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</si>
  <si>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</si>
  <si>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</si>
  <si>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</si>
  <si>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</si>
  <si>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</si>
  <si>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</si>
  <si>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</si>
  <si>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</si>
  <si>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</si>
  <si>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</si>
  <si>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</si>
  <si>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</si>
  <si>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</si>
  <si>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</si>
  <si>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</si>
  <si>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</si>
  <si>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</si>
  <si>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</si>
  <si>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</si>
  <si>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</si>
  <si>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</si>
  <si>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</si>
  <si>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</si>
  <si>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</si>
  <si>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</si>
  <si>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</si>
  <si>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</si>
  <si>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</si>
  <si>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</si>
  <si>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</si>
  <si>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</si>
  <si>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</si>
  <si>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</si>
  <si>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</si>
  <si>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</si>
  <si>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</si>
  <si>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</si>
  <si>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</si>
  <si>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</si>
  <si>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</si>
  <si>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</si>
  <si>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</si>
  <si>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</si>
  <si>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</si>
  <si>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</si>
  <si>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</si>
  <si>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</si>
  <si>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</si>
  <si>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</si>
  <si>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</si>
  <si>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</si>
  <si>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</si>
  <si>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</si>
  <si>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</si>
  <si>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</si>
  <si>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</si>
  <si>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</si>
  <si>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</si>
  <si>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</si>
  <si>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</si>
  <si>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</si>
  <si>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</si>
  <si>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</si>
  <si>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</si>
  <si>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</si>
  <si>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</si>
  <si>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</si>
  <si>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</si>
  <si>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</si>
  <si>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</si>
  <si>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</si>
  <si>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</si>
  <si>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</si>
  <si>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</si>
  <si>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</si>
  <si>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</si>
  <si>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</si>
  <si>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</si>
  <si>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</si>
  <si>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</si>
  <si>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</si>
  <si>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</si>
  <si>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</si>
  <si>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</si>
  <si>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</si>
  <si>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</si>
  <si>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</si>
  <si>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</si>
  <si>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</si>
  <si>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</si>
  <si>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</si>
  <si>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</si>
  <si>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</si>
  <si>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</si>
  <si>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</si>
  <si>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</si>
  <si>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</si>
  <si>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</si>
  <si>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</si>
  <si>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</si>
  <si>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</si>
  <si>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</si>
  <si>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</si>
  <si>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</si>
  <si>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</si>
  <si>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</si>
  <si>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</si>
  <si>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</si>
  <si>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</si>
  <si>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</si>
  <si>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</si>
  <si>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</si>
  <si>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</si>
  <si>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</si>
  <si>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</si>
  <si>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</si>
  <si>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</si>
  <si>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</si>
  <si>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</si>
  <si>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</si>
  <si>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</si>
  <si>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</si>
  <si>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</si>
  <si>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</si>
  <si>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</si>
  <si>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</si>
  <si>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</si>
  <si>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</si>
  <si>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</si>
  <si>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</si>
  <si>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</si>
  <si>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</si>
  <si>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</si>
  <si>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</si>
  <si>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</si>
  <si>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</si>
  <si>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</si>
  <si>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</si>
  <si>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</si>
  <si>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</si>
  <si>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</si>
  <si>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</si>
  <si>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</si>
  <si>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</si>
  <si>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</si>
  <si>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</si>
  <si>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</si>
  <si>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</si>
  <si>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</si>
  <si>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</si>
  <si>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</si>
  <si>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</si>
  <si>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</si>
  <si>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</si>
  <si>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</si>
  <si>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</si>
  <si>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</si>
  <si>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</si>
  <si>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</si>
  <si>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</si>
  <si>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</si>
  <si>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</si>
  <si>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</si>
  <si>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</si>
  <si>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</si>
  <si>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</si>
  <si>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</si>
  <si>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</si>
  <si>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</si>
  <si>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</si>
  <si>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</si>
  <si>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</si>
  <si>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</si>
  <si>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</si>
  <si>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</si>
  <si>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</si>
  <si>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</si>
  <si>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</si>
  <si>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</si>
  <si>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</si>
  <si>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</si>
  <si>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</si>
  <si>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</si>
  <si>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</si>
  <si>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</si>
  <si>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</si>
  <si>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</si>
  <si>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</si>
  <si>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</si>
  <si>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</si>
  <si>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</si>
  <si>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</si>
  <si>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</si>
  <si>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</si>
  <si>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</si>
  <si>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</si>
  <si>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</si>
  <si>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</si>
  <si>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</si>
  <si>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</si>
  <si>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</si>
  <si>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</si>
  <si>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</si>
  <si>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</si>
  <si>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</si>
  <si>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</si>
  <si>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</si>
  <si>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</si>
  <si>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</si>
  <si>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</si>
  <si>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</si>
  <si>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</si>
  <si>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</si>
  <si>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</si>
  <si>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</si>
  <si>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</si>
  <si>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</si>
  <si>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</si>
  <si>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</si>
  <si>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</si>
  <si>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</si>
  <si>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</si>
  <si>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</si>
  <si>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</si>
  <si>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</si>
  <si>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</si>
  <si>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</si>
  <si>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</si>
  <si>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</si>
  <si>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</si>
  <si>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</si>
  <si>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</si>
  <si>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</si>
  <si>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</si>
  <si>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</si>
  <si>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</si>
  <si>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</si>
  <si>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</si>
  <si>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</si>
  <si>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</si>
  <si>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</si>
  <si>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</si>
  <si>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</si>
  <si>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</si>
  <si>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</si>
  <si>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</si>
  <si>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</si>
  <si>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</si>
  <si>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</si>
  <si>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</si>
  <si>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</si>
  <si>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</si>
  <si>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</si>
  <si>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</si>
  <si>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</si>
  <si>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</si>
  <si>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</si>
  <si>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</si>
  <si>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</si>
  <si>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</si>
  <si>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</si>
  <si>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</si>
  <si>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</si>
  <si>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</si>
  <si>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</si>
  <si>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</si>
  <si>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</si>
  <si>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</si>
  <si>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</si>
  <si>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</si>
  <si>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</si>
  <si>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</si>
  <si>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</si>
  <si>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</si>
  <si>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</si>
  <si>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</si>
  <si>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</si>
  <si>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</si>
  <si>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</si>
  <si>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</si>
  <si>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</si>
  <si>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</si>
  <si>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</si>
  <si>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</si>
  <si>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</si>
  <si>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</si>
  <si>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</si>
  <si>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</si>
  <si>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</si>
  <si>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</si>
  <si>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</si>
  <si>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</si>
  <si>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</si>
  <si>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</si>
  <si>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</si>
  <si>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</si>
  <si>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</si>
  <si>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</si>
  <si>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</si>
  <si>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</si>
  <si>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</si>
  <si>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</si>
  <si>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</si>
  <si>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</si>
  <si>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</si>
  <si>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</si>
  <si>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</si>
  <si>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</si>
  <si>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</si>
  <si>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</si>
  <si>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</si>
  <si>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</si>
  <si>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</si>
  <si>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</si>
  <si>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</si>
  <si>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</si>
  <si>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</si>
  <si>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</si>
  <si>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</si>
  <si>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</si>
  <si>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</si>
  <si>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</si>
  <si>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</si>
  <si>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</si>
  <si>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</si>
  <si>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</si>
  <si>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</si>
  <si>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</si>
  <si>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</si>
  <si>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</si>
  <si>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</si>
  <si>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</si>
  <si>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</si>
  <si>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</si>
  <si>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</si>
  <si>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</si>
  <si>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</si>
  <si>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</si>
  <si>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</si>
  <si>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</si>
  <si>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</si>
  <si>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</si>
  <si>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</si>
  <si>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</si>
  <si>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</si>
  <si>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</si>
  <si>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</si>
  <si>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</si>
  <si>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</si>
  <si>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</si>
  <si>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</si>
  <si>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</si>
  <si>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</si>
  <si>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</si>
  <si>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</si>
  <si>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</si>
  <si>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</si>
  <si>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</si>
  <si>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</si>
  <si>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</si>
  <si>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</si>
  <si>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</si>
  <si>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</si>
  <si>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</si>
  <si>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</si>
  <si>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</si>
  <si>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</si>
  <si>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</si>
  <si>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</si>
  <si>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</si>
  <si>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</si>
  <si>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</si>
  <si>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</si>
  <si>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</si>
  <si>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</si>
  <si>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</si>
  <si>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</si>
  <si>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</si>
  <si>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</si>
  <si>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</si>
  <si>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</si>
  <si>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</si>
  <si>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</si>
  <si>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</si>
  <si>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</si>
  <si>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</si>
  <si>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</si>
  <si>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</si>
  <si>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</si>
  <si>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</si>
  <si>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</si>
  <si>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</si>
  <si>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</si>
  <si>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</si>
  <si>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</si>
  <si>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</si>
  <si>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</si>
  <si>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</si>
  <si>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</si>
  <si>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</si>
  <si>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</si>
  <si>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</si>
  <si>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</si>
  <si>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</si>
  <si>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</si>
  <si>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</si>
  <si>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</si>
  <si>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</si>
  <si>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</si>
  <si>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</si>
  <si>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</si>
  <si>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</si>
  <si>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</si>
  <si>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</si>
  <si>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</si>
  <si>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</si>
  <si>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</si>
  <si>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</si>
  <si>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</si>
  <si>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</si>
  <si>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</si>
  <si>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</si>
  <si>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</si>
  <si>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</si>
  <si>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</si>
  <si>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</si>
  <si>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</si>
  <si>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</si>
  <si>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</si>
  <si>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</si>
  <si>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</si>
  <si>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</si>
  <si>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</si>
  <si>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</si>
  <si>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</si>
  <si>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</si>
  <si>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</si>
  <si>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</si>
  <si>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</si>
  <si>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</si>
  <si>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</si>
  <si>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</si>
  <si>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</si>
  <si>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</si>
  <si>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</si>
  <si>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</si>
  <si>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</si>
  <si>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</si>
  <si>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</si>
  <si>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</si>
  <si>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</si>
  <si>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</si>
  <si>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</si>
  <si>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</si>
  <si>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</si>
  <si>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</si>
  <si>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</si>
  <si>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</si>
  <si>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</si>
  <si>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</si>
  <si>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</si>
  <si>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</si>
  <si>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</si>
  <si>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</si>
  <si>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</si>
  <si>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</si>
  <si>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</si>
  <si>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</si>
  <si>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</si>
  <si>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</si>
  <si>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</si>
  <si>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</si>
  <si>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</si>
  <si>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</si>
  <si>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</si>
  <si>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</si>
  <si>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</si>
  <si>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</si>
  <si>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</si>
  <si>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</si>
  <si>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</si>
  <si>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</si>
  <si>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</si>
  <si>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</si>
  <si>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</si>
  <si>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</si>
  <si>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</si>
  <si>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</si>
  <si>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</si>
  <si>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</si>
  <si>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</si>
  <si>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</si>
  <si>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</si>
  <si>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</si>
  <si>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</si>
  <si>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</si>
  <si>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</si>
  <si>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</si>
  <si>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</si>
  <si>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</si>
  <si>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</si>
  <si>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</si>
  <si>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</si>
  <si>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</si>
  <si>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</si>
  <si>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</si>
  <si>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</si>
  <si>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</si>
  <si>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</si>
  <si>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</si>
  <si>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</si>
  <si>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</si>
  <si>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</si>
  <si>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</si>
  <si>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</si>
  <si>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</si>
  <si>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</si>
  <si>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</si>
  <si>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</si>
  <si>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</si>
  <si>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</si>
  <si>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</si>
  <si>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</si>
  <si>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</si>
  <si>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</si>
  <si>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</si>
  <si>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</si>
  <si>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</si>
  <si>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</si>
  <si>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</si>
  <si>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</si>
  <si>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</si>
  <si>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</si>
  <si>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</si>
  <si>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</si>
  <si>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</si>
  <si>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</si>
  <si>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</si>
  <si>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</si>
  <si>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</si>
  <si>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</si>
  <si>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</si>
  <si>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</si>
  <si>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</si>
  <si>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</si>
  <si>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</si>
  <si>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</si>
  <si>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</si>
  <si>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</si>
  <si>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</si>
  <si>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</si>
  <si>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</si>
  <si>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</si>
  <si>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</si>
  <si>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</si>
  <si>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</si>
  <si>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</si>
  <si>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</si>
  <si>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</si>
  <si>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</si>
  <si>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</si>
  <si>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</si>
  <si>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</si>
  <si>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</si>
  <si>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</si>
  <si>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</si>
  <si>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</si>
  <si>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</si>
  <si>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</si>
  <si>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</si>
  <si>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</si>
  <si>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</si>
  <si>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</si>
  <si>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</si>
  <si>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</si>
  <si>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</si>
  <si>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</si>
  <si>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</si>
  <si>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</si>
  <si>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</si>
  <si>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</si>
  <si>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</si>
  <si>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</si>
  <si>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</si>
  <si>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</si>
  <si>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</si>
  <si>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</si>
  <si>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</si>
  <si>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</si>
  <si>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</si>
  <si>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</si>
  <si>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</si>
  <si>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</si>
  <si>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</si>
  <si>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</si>
  <si>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</si>
  <si>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</si>
  <si>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</si>
  <si>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</si>
  <si>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</si>
  <si>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</si>
  <si>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</si>
  <si>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</si>
  <si>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</si>
  <si>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</si>
  <si>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</si>
  <si>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</si>
  <si>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</si>
  <si>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</si>
  <si>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</si>
  <si>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</si>
  <si>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</si>
  <si>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</si>
  <si>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</si>
  <si>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</si>
  <si>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</si>
  <si>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</si>
  <si>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</si>
  <si>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</si>
  <si>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</si>
  <si>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</si>
  <si>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</si>
  <si>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</si>
  <si>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</si>
  <si>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</si>
  <si>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</si>
  <si>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</si>
  <si>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</si>
  <si>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</si>
  <si>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</si>
  <si>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</si>
  <si>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</si>
  <si>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</si>
  <si>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</si>
  <si>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</si>
  <si>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</si>
  <si>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</si>
  <si>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</si>
  <si>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</si>
  <si>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</si>
  <si>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</si>
  <si>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</si>
  <si>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</si>
  <si>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</si>
  <si>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</si>
  <si>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</si>
  <si>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</si>
  <si>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</si>
  <si>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</si>
  <si>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</si>
  <si>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</si>
  <si>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</si>
  <si>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</si>
  <si>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</si>
  <si>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</si>
  <si>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</si>
  <si>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</si>
  <si>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</si>
  <si>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</si>
  <si>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</si>
  <si>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</si>
  <si>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</si>
  <si>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</si>
  <si>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</si>
  <si>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</si>
  <si>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</si>
  <si>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</si>
  <si>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</si>
  <si>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</si>
  <si>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</si>
  <si>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</si>
  <si>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</si>
  <si>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</si>
  <si>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</si>
  <si>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</si>
  <si>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</si>
  <si>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</si>
  <si>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</si>
  <si>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</si>
  <si>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</si>
  <si>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</si>
  <si>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</si>
  <si>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</si>
  <si>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</si>
  <si>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</si>
  <si>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</si>
  <si>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</si>
  <si>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</si>
  <si>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</si>
  <si>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</si>
  <si>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</si>
  <si>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</si>
  <si>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</si>
  <si>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</si>
  <si>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</si>
  <si>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</si>
  <si>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</si>
  <si>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</si>
  <si>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</si>
  <si>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</si>
  <si>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</si>
  <si>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</si>
  <si>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</si>
  <si>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</si>
  <si>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</si>
  <si>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</si>
  <si>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</si>
  <si>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</si>
  <si>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</si>
  <si>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</si>
  <si>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</si>
  <si>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</si>
  <si>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</si>
  <si>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</si>
  <si>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</si>
  <si>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</si>
  <si>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</si>
  <si>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</si>
  <si>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</si>
  <si>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</si>
  <si>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</si>
  <si>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</si>
  <si>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</si>
  <si>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</si>
  <si>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</si>
  <si>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</si>
  <si>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</si>
  <si>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</si>
  <si>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</si>
  <si>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</si>
  <si>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</si>
  <si>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</si>
  <si>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</si>
  <si>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</si>
  <si>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</si>
  <si>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</si>
  <si>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</si>
  <si>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</si>
  <si>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</si>
  <si>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</si>
  <si>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</si>
  <si>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</si>
  <si>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</si>
  <si>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</si>
  <si>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</si>
  <si>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</si>
  <si>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</si>
  <si>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</si>
  <si>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</si>
  <si>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</si>
  <si>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</si>
  <si>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</si>
  <si>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</si>
  <si>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</si>
  <si>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</si>
  <si>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</si>
  <si>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</si>
  <si>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</si>
  <si>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</si>
  <si>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</si>
  <si>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</si>
  <si>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</si>
  <si>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</si>
  <si>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</si>
  <si>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</si>
  <si>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</si>
  <si>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</si>
  <si>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</si>
  <si>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</si>
  <si>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</si>
  <si>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</si>
  <si>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</si>
  <si>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</si>
  <si>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</si>
  <si>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</si>
  <si>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</si>
  <si>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</si>
  <si>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</si>
  <si>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</si>
  <si>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</si>
  <si>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</si>
  <si>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</si>
  <si>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</si>
  <si>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</si>
  <si>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</si>
  <si>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</si>
  <si>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</si>
  <si>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</si>
  <si>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</si>
  <si>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</si>
  <si>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</si>
  <si>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</si>
  <si>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</si>
  <si>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</si>
  <si>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</si>
  <si>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</si>
  <si>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</si>
  <si>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</si>
  <si>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</si>
  <si>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</si>
  <si>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</si>
  <si>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</si>
  <si>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</si>
  <si>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</si>
  <si>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</si>
  <si>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</si>
  <si>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</si>
  <si>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</si>
  <si>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</si>
  <si>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</si>
  <si>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</si>
  <si>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</si>
  <si>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</si>
  <si>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</si>
  <si>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</si>
  <si>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</si>
  <si>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</si>
  <si>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</si>
  <si>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</si>
  <si>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</si>
  <si>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</si>
  <si>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</si>
  <si>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</si>
  <si>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</si>
  <si>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</si>
  <si>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</si>
  <si>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</si>
  <si>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</si>
  <si>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</si>
  <si>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</si>
  <si>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</si>
  <si>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</si>
  <si>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</si>
  <si>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</si>
  <si>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</si>
  <si>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</si>
  <si>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</si>
  <si>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</si>
  <si>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</si>
  <si>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</si>
  <si>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</si>
  <si>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</si>
  <si>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</si>
  <si>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</si>
  <si>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</si>
  <si>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</si>
  <si>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</si>
  <si>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</si>
  <si>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</si>
  <si>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</si>
  <si>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</si>
  <si>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</si>
  <si>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</si>
  <si>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</si>
  <si>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</si>
  <si>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</si>
  <si>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</si>
  <si>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</si>
  <si>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</si>
  <si>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</si>
  <si>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</si>
  <si>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</si>
  <si>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</si>
  <si>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</si>
  <si>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</si>
  <si>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</si>
  <si>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</si>
  <si>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</si>
  <si>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</si>
  <si>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</si>
  <si>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</si>
  <si>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</si>
  <si>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</si>
  <si>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</si>
  <si>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</si>
  <si>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</si>
  <si>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</si>
  <si>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</si>
  <si>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</si>
  <si>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</si>
  <si>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</si>
  <si>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</si>
  <si>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</si>
  <si>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</si>
  <si>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</si>
  <si>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</si>
  <si>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</si>
  <si>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</si>
  <si>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</si>
  <si>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</si>
  <si>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</si>
  <si>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</si>
  <si>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</si>
  <si>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</si>
  <si>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</si>
  <si>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</si>
  <si>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</si>
  <si>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</si>
  <si>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</si>
  <si>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</si>
  <si>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</si>
  <si>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</si>
  <si>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</si>
  <si>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</si>
  <si>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</si>
  <si>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</si>
  <si>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</si>
  <si>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</si>
  <si>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</si>
  <si>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</si>
  <si>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</si>
  <si>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</si>
  <si>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</si>
  <si>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</si>
  <si>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</si>
  <si>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</si>
  <si>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</si>
  <si>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</si>
  <si>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</si>
  <si>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</si>
  <si>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</si>
  <si>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</si>
  <si>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</si>
  <si>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</si>
  <si>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</si>
  <si>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</si>
  <si>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</si>
  <si>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</si>
  <si>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</si>
  <si>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</si>
  <si>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</si>
  <si>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</si>
  <si>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</si>
  <si>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</si>
  <si>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</si>
  <si>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</si>
  <si>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</si>
  <si>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</si>
  <si>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</si>
  <si>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</si>
  <si>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</si>
  <si>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</si>
  <si>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</si>
  <si>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</si>
  <si>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</si>
  <si>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</si>
  <si>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</si>
  <si>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</si>
  <si>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</si>
  <si>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</si>
  <si>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</si>
  <si>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</si>
  <si>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</si>
  <si>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</si>
  <si>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</si>
  <si>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</si>
  <si>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</si>
  <si>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</si>
  <si>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</si>
  <si>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</si>
  <si>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</si>
  <si>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</si>
  <si>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</si>
  <si>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</si>
  <si>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</si>
  <si>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</si>
  <si>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</si>
  <si>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</si>
  <si>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</si>
  <si>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</si>
  <si>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</si>
  <si>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</si>
  <si>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</si>
  <si>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</si>
  <si>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</si>
  <si>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</si>
  <si>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</si>
  <si>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</si>
  <si>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</si>
  <si>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</si>
  <si>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</si>
  <si>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</si>
  <si>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</si>
  <si>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</si>
  <si>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</si>
  <si>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</si>
  <si>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</si>
  <si>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</si>
  <si>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</si>
  <si>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</si>
  <si>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</si>
  <si>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</si>
  <si>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</si>
  <si>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</si>
  <si>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</si>
  <si>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</si>
  <si>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</si>
  <si>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</si>
  <si>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</si>
  <si>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</si>
  <si>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</si>
  <si>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</si>
  <si>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</si>
  <si>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</si>
  <si>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</si>
  <si>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</si>
  <si>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</si>
  <si>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</si>
  <si>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</si>
  <si>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</si>
  <si>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</si>
  <si>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</si>
  <si>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</si>
  <si>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</si>
  <si>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</si>
  <si>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</si>
  <si>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</si>
  <si>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</si>
  <si>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</si>
  <si>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</si>
  <si>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</si>
  <si>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</si>
  <si>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</si>
  <si>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</si>
  <si>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</si>
  <si>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</si>
  <si>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</si>
  <si>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</si>
  <si>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</si>
  <si>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</si>
  <si>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</si>
  <si>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</si>
  <si>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</si>
  <si>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</si>
  <si>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</si>
  <si>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</si>
  <si>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</si>
  <si>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</si>
  <si>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</si>
  <si>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</si>
  <si>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</si>
  <si>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</si>
  <si>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</si>
  <si>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</si>
  <si>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</si>
  <si>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</si>
  <si>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</si>
  <si>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</si>
  <si>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</si>
  <si>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</si>
  <si>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</si>
  <si>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</si>
  <si>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</si>
  <si>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</si>
  <si>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</si>
  <si>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</si>
  <si>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</si>
  <si>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</si>
  <si>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</si>
  <si>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</si>
  <si>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</si>
  <si>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</si>
  <si>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</si>
  <si>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</si>
  <si>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</si>
  <si>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</si>
  <si>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</si>
  <si>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</si>
  <si>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</si>
  <si>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</si>
  <si>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</si>
  <si>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</si>
  <si>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</si>
  <si>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</si>
  <si>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</si>
  <si>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</si>
  <si>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</si>
  <si>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</si>
  <si>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</si>
  <si>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</si>
  <si>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</si>
  <si>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</si>
  <si>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</si>
  <si>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</si>
  <si>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</si>
  <si>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</si>
  <si>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</si>
  <si>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</si>
  <si>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</si>
  <si>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</si>
  <si>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</si>
  <si>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</si>
  <si>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</si>
  <si>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</si>
  <si>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</si>
  <si>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</si>
  <si>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</si>
  <si>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</si>
  <si>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</si>
  <si>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</si>
  <si>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</si>
  <si>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</si>
  <si>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</si>
  <si>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</si>
  <si>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</si>
  <si>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</si>
  <si>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</si>
  <si>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</si>
  <si>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</si>
  <si>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</si>
  <si>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</si>
  <si>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</si>
  <si>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</si>
  <si>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</si>
  <si>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</si>
  <si>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</si>
  <si>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</si>
  <si>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</si>
  <si>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</si>
  <si>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</si>
  <si>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</si>
  <si>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</si>
  <si>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</si>
  <si>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</si>
  <si>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</si>
  <si>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</si>
  <si>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</si>
  <si>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</si>
  <si>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</si>
  <si>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</si>
  <si>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</si>
  <si>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</si>
  <si>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</si>
  <si>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</si>
  <si>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</si>
  <si>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</si>
  <si>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</si>
  <si>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</si>
  <si>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</si>
  <si>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</si>
  <si>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</si>
  <si>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</si>
  <si>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</si>
  <si>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</si>
  <si>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</si>
  <si>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</si>
  <si>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</si>
  <si>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</si>
  <si>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</si>
  <si>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</si>
  <si>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</si>
  <si>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</si>
  <si>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</si>
  <si>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</si>
  <si>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</si>
  <si>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</si>
  <si>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</si>
  <si>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</si>
  <si>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</si>
  <si>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</si>
  <si>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</si>
  <si>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</si>
  <si>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</si>
  <si>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</si>
  <si>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</si>
  <si>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</si>
  <si>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</si>
  <si>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</si>
  <si>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</si>
  <si>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</si>
  <si>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</si>
  <si>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</si>
  <si>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</si>
  <si>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</si>
  <si>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</si>
  <si>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</si>
  <si>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</si>
  <si>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</si>
  <si>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</si>
  <si>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</si>
  <si>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</si>
  <si>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</si>
  <si>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</si>
  <si>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</si>
  <si>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</si>
  <si>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</si>
  <si>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</si>
  <si>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</si>
  <si>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</si>
  <si>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</si>
  <si>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</si>
  <si>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</si>
  <si>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</si>
  <si>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</si>
  <si>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</si>
  <si>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</si>
  <si>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</si>
  <si>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</si>
  <si>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</si>
  <si>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</si>
  <si>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</si>
  <si>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</si>
  <si>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</si>
  <si>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</si>
  <si>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</si>
  <si>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</si>
  <si>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</si>
  <si>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</si>
  <si>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</si>
  <si>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</si>
  <si>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</si>
  <si>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</si>
  <si>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</si>
  <si>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</si>
  <si>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</si>
  <si>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</si>
  <si>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</si>
  <si>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</si>
  <si>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</si>
  <si>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</si>
  <si>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</si>
  <si>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</si>
  <si>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</si>
  <si>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</si>
  <si>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</si>
  <si>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</si>
  <si>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</si>
  <si>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</si>
  <si>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</si>
  <si>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</si>
  <si>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</si>
  <si>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</si>
  <si>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</si>
  <si>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</si>
  <si>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</si>
  <si>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</si>
  <si>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</si>
  <si>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</si>
  <si>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</si>
  <si>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</si>
  <si>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</si>
  <si>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</si>
  <si>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</si>
  <si>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</si>
  <si>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</si>
  <si>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</si>
  <si>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</si>
  <si>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</si>
  <si>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</si>
  <si>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</si>
  <si>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</si>
  <si>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</si>
  <si>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</si>
  <si>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</si>
  <si>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</si>
  <si>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</si>
  <si>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</si>
  <si>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</si>
  <si>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</si>
  <si>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</si>
  <si>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</si>
  <si>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</si>
  <si>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</si>
  <si>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</si>
  <si>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</si>
  <si>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</si>
  <si>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</si>
  <si>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</si>
  <si>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</si>
  <si>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</si>
  <si>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</si>
  <si>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</si>
  <si>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</si>
  <si>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</si>
  <si>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</si>
  <si>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</si>
  <si>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</si>
  <si>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</si>
  <si>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</si>
  <si>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</si>
  <si>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</si>
  <si>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</si>
  <si>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</si>
  <si>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</si>
  <si>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</si>
  <si>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</si>
  <si>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</si>
  <si>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</si>
  <si>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</si>
  <si>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</si>
  <si>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</si>
  <si>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</si>
  <si>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</si>
  <si>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</si>
  <si>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</si>
  <si>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</si>
  <si>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</si>
  <si>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</si>
  <si>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</si>
  <si>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</si>
  <si>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</si>
  <si>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</si>
  <si>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</si>
  <si>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</si>
  <si>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</si>
  <si>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</si>
  <si>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</si>
  <si>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</si>
  <si>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</si>
  <si>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</si>
  <si>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</si>
  <si>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</si>
  <si>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</si>
  <si>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</si>
  <si>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</si>
  <si>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</si>
  <si>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</si>
  <si>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</si>
  <si>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</si>
  <si>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</si>
  <si>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</si>
  <si>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</si>
  <si>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</si>
  <si>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</si>
  <si>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</si>
  <si>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</si>
  <si>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</si>
  <si>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</si>
  <si>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</si>
  <si>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</si>
  <si>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</si>
  <si>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</si>
  <si>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</si>
  <si>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</si>
  <si>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</si>
  <si>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</si>
  <si>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</si>
  <si>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</si>
  <si>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</si>
  <si>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</si>
  <si>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</si>
  <si>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</si>
  <si>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</si>
  <si>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</si>
  <si>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</si>
  <si>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</si>
  <si>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</si>
  <si>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</si>
  <si>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</si>
  <si>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</si>
  <si>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</si>
  <si>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</si>
  <si>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</si>
  <si>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</si>
  <si>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</si>
  <si>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</si>
  <si>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</si>
  <si>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</si>
  <si>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</si>
  <si>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</si>
  <si>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</si>
  <si>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</si>
  <si>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</si>
  <si>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</si>
  <si>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</si>
  <si>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</si>
  <si>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</si>
  <si>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</si>
  <si>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</si>
  <si>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</si>
  <si>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</si>
  <si>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</si>
  <si>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</si>
  <si>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</si>
  <si>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</si>
  <si>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</si>
  <si>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</si>
  <si>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</si>
  <si>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</si>
  <si>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</si>
  <si>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</si>
  <si>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</si>
  <si>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</si>
  <si>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</si>
  <si>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</si>
  <si>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</si>
  <si>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</si>
  <si>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</si>
  <si>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</si>
  <si>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</si>
  <si>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</si>
  <si>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</si>
  <si>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</si>
  <si>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</si>
  <si>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</si>
  <si>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</si>
  <si>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</si>
  <si>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</si>
  <si>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</si>
  <si>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</si>
  <si>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</si>
  <si>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</si>
  <si>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</si>
  <si>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</si>
  <si>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</si>
  <si>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</si>
  <si>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</si>
  <si>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</si>
  <si>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</si>
  <si>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</si>
  <si>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</si>
  <si>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</si>
  <si>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</si>
  <si>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</si>
  <si>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</si>
  <si>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</si>
  <si>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</si>
  <si>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</si>
  <si>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</si>
  <si>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</si>
  <si>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</si>
  <si>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</si>
  <si>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</si>
  <si>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</si>
  <si>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</si>
  <si>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</si>
  <si>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</si>
  <si>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</si>
  <si>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</si>
  <si>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</si>
  <si>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</si>
  <si>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</si>
  <si>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</si>
  <si>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</si>
  <si>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</si>
  <si>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</si>
  <si>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</si>
  <si>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</si>
  <si>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</si>
  <si>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</si>
  <si>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</si>
  <si>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</si>
  <si>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</si>
  <si>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</si>
  <si>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</si>
  <si>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</si>
  <si>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</si>
  <si>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</si>
  <si>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</si>
  <si>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</si>
  <si>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</si>
  <si>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</si>
  <si>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</si>
  <si>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</si>
  <si>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</si>
  <si>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</si>
  <si>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</si>
  <si>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</si>
  <si>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</si>
  <si>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</si>
  <si>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</si>
  <si>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</si>
  <si>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</si>
  <si>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</si>
  <si>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</si>
  <si>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</si>
  <si>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</si>
  <si>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</si>
  <si>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</si>
  <si>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</si>
  <si>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</si>
  <si>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</si>
  <si>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</si>
  <si>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</si>
  <si>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</si>
  <si>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</si>
  <si>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</si>
  <si>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</si>
  <si>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</si>
  <si>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</si>
  <si>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</si>
  <si>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</si>
  <si>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</si>
  <si>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</si>
  <si>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</si>
  <si>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</si>
  <si>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</si>
  <si>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</si>
  <si>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</si>
  <si>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</si>
  <si>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</si>
  <si>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</si>
  <si>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</si>
  <si>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</si>
  <si>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</si>
  <si>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</si>
  <si>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</si>
  <si>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</si>
  <si>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</si>
  <si>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</si>
  <si>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</si>
  <si>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</si>
  <si>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</si>
  <si>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</si>
  <si>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</si>
  <si>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</si>
  <si>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</si>
  <si>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</si>
  <si>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</si>
  <si>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</si>
  <si>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</si>
  <si>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</si>
  <si>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</si>
  <si>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</si>
  <si>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</si>
  <si>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</si>
  <si>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</si>
  <si>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</si>
  <si>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</si>
  <si>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</si>
  <si>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</si>
  <si>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</si>
  <si>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</si>
  <si>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</si>
  <si>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</si>
  <si>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</si>
  <si>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</si>
  <si>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</si>
  <si>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</si>
  <si>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</si>
  <si>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</si>
  <si>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</si>
  <si>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</si>
  <si>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</si>
  <si>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</si>
  <si>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</si>
  <si>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</si>
  <si>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</si>
  <si>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</si>
  <si>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</si>
  <si>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</si>
  <si>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</si>
  <si>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</si>
  <si>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</si>
  <si>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</si>
  <si>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</si>
  <si>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</si>
  <si>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</si>
  <si>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</si>
  <si>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</si>
  <si>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</si>
  <si>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</si>
  <si>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</si>
  <si>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</si>
  <si>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</si>
  <si>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</si>
  <si>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</si>
  <si>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</si>
  <si>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</si>
  <si>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</si>
  <si>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</si>
  <si>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</si>
  <si>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</si>
  <si>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</si>
  <si>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</si>
  <si>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</si>
  <si>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</si>
  <si>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</si>
  <si>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</si>
  <si>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</si>
  <si>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</si>
  <si>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</si>
  <si>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</si>
  <si>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</si>
  <si>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</si>
  <si>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</si>
  <si>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</si>
  <si>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</si>
  <si>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</si>
  <si>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</si>
  <si>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</si>
  <si>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</si>
  <si>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</si>
  <si>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</si>
  <si>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</si>
  <si>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</si>
  <si>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</si>
  <si>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</si>
  <si>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</si>
  <si>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</si>
  <si>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</si>
  <si>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</si>
  <si>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</si>
  <si>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</si>
  <si>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</si>
  <si>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</si>
  <si>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</si>
  <si>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</si>
  <si>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</si>
  <si>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</si>
  <si>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</si>
  <si>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</si>
  <si>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</si>
  <si>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</si>
  <si>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</si>
  <si>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</si>
  <si>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</si>
  <si>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</si>
  <si>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</si>
  <si>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</si>
  <si>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</si>
  <si>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</si>
  <si>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</si>
  <si>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</si>
  <si>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</si>
  <si>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</si>
  <si>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</si>
  <si>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</si>
  <si>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</si>
  <si>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</si>
  <si>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</si>
  <si>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</si>
  <si>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</si>
  <si>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</si>
  <si>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</si>
  <si>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</si>
  <si>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</si>
  <si>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</si>
  <si>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</si>
  <si>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</si>
  <si>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</si>
  <si>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</si>
  <si>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</si>
  <si>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</si>
  <si>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</si>
  <si>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</si>
  <si>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</si>
  <si>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</si>
  <si>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</si>
  <si>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</si>
  <si>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</si>
  <si>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</si>
  <si>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</si>
  <si>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</si>
  <si>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</si>
  <si>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</si>
  <si>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</si>
  <si>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</si>
  <si>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</si>
  <si>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</si>
  <si>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</si>
  <si>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</si>
  <si>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</si>
  <si>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</si>
  <si>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</si>
  <si>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</si>
  <si>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</si>
  <si>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</si>
  <si>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</si>
  <si>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</si>
  <si>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</si>
  <si>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</si>
  <si>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</si>
  <si>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</si>
  <si>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</si>
  <si>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</si>
  <si>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</si>
  <si>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</si>
  <si>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</si>
  <si>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</si>
  <si>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</si>
  <si>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</si>
  <si>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</si>
  <si>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</si>
  <si>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</si>
  <si>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</si>
  <si>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</si>
  <si>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</si>
  <si>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</si>
  <si>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</si>
  <si>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</si>
  <si>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</si>
  <si>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</si>
  <si>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</si>
  <si>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</si>
  <si>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</si>
  <si>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</si>
  <si>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</si>
  <si>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</si>
  <si>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</si>
  <si>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</si>
  <si>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</si>
  <si>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</si>
  <si>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</si>
  <si>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</si>
  <si>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</si>
  <si>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</si>
  <si>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</si>
  <si>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</si>
  <si>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</si>
  <si>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</si>
  <si>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</si>
  <si>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</si>
  <si>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</si>
  <si>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</si>
  <si>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</si>
  <si>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</si>
  <si>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</si>
  <si>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</si>
  <si>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</si>
  <si>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</si>
  <si>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</si>
  <si>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</si>
  <si>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</si>
  <si>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</si>
  <si>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</si>
  <si>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</si>
  <si>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</si>
  <si>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</si>
  <si>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</si>
  <si>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</si>
  <si>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</si>
  <si>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</si>
  <si>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</si>
  <si>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</si>
  <si>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</si>
  <si>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</si>
  <si>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</si>
  <si>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</si>
  <si>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</si>
  <si>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</si>
  <si>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</si>
  <si>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</si>
  <si>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</si>
  <si>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</si>
  <si>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</si>
  <si>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</si>
  <si>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</si>
  <si>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</si>
  <si>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</si>
  <si>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</si>
  <si>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</si>
  <si>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</si>
  <si>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</si>
  <si>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</si>
  <si>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</si>
  <si>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</si>
  <si>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</si>
  <si>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</si>
  <si>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</si>
  <si>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</si>
  <si>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</si>
  <si>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</si>
  <si>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</si>
  <si>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</si>
  <si>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</si>
  <si>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</si>
  <si>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</si>
  <si>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</si>
  <si>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</si>
  <si>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</si>
  <si>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</si>
  <si>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</si>
  <si>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</si>
  <si>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</si>
  <si>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</si>
  <si>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</si>
  <si>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</si>
  <si>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</si>
  <si>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</si>
  <si>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</si>
  <si>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</si>
  <si>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</si>
  <si>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</si>
  <si>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</si>
  <si>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</si>
  <si>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</si>
  <si>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</si>
  <si>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</si>
  <si>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</si>
  <si>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</si>
  <si>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</si>
  <si>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</si>
  <si>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</si>
  <si>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</si>
  <si>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</si>
  <si>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</si>
  <si>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</si>
  <si>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</si>
  <si>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</si>
  <si>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</si>
  <si>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</si>
  <si>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</si>
  <si>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</si>
  <si>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</si>
  <si>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</si>
  <si>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</si>
  <si>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</si>
  <si>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</si>
  <si>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</si>
  <si>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</si>
  <si>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</si>
  <si>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</si>
  <si>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</si>
  <si>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</si>
  <si>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</si>
  <si>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</si>
  <si>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</si>
  <si>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</si>
  <si>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</si>
  <si>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</si>
  <si>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</si>
  <si>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</si>
  <si>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</si>
  <si>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</si>
  <si>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</si>
  <si>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</si>
  <si>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</si>
  <si>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</si>
  <si>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</si>
  <si>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</si>
  <si>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</si>
  <si>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</si>
  <si>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</si>
  <si>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</si>
  <si>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</si>
  <si>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</si>
  <si>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</si>
  <si>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</si>
  <si>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</si>
  <si>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</si>
  <si>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</si>
  <si>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</si>
  <si>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</si>
  <si>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</si>
  <si>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</si>
  <si>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</si>
  <si>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</si>
  <si>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</si>
  <si>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</si>
  <si>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</si>
  <si>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</si>
  <si>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</si>
  <si>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</si>
  <si>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</si>
  <si>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</si>
  <si>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</si>
  <si>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</si>
  <si>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</si>
  <si>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</si>
  <si>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</si>
  <si>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</si>
  <si>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</si>
  <si>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</si>
  <si>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</si>
  <si>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</si>
  <si>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</si>
  <si>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</si>
  <si>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</si>
  <si>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</si>
  <si>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</si>
  <si>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</si>
  <si>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</si>
  <si>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</si>
  <si>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</si>
  <si>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</si>
  <si>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</si>
  <si>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</si>
  <si>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</si>
  <si>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</si>
  <si>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</si>
  <si>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</si>
  <si>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</si>
  <si>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</si>
  <si>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</si>
  <si>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</si>
  <si>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</si>
  <si>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</si>
  <si>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</si>
  <si>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</si>
  <si>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</si>
  <si>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</si>
  <si>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</si>
  <si>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</si>
  <si>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</si>
  <si>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</si>
  <si>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</si>
  <si>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</si>
  <si>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</si>
  <si>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</si>
  <si>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</si>
  <si>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</si>
  <si>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</si>
  <si>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</si>
  <si>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</si>
  <si>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</si>
  <si>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</si>
  <si>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</si>
  <si>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</si>
  <si>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</si>
  <si>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</si>
  <si>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</si>
  <si>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</si>
  <si>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</si>
  <si>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</si>
  <si>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</si>
  <si>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</si>
  <si>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</si>
  <si>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</si>
  <si>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</si>
  <si>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</si>
  <si>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</si>
  <si>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</si>
  <si>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</si>
  <si>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</si>
  <si>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</si>
  <si>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</si>
  <si>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</si>
  <si>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</si>
  <si>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</si>
  <si>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</si>
  <si>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</si>
  <si>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</si>
  <si>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</si>
  <si>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</si>
  <si>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</si>
  <si>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</si>
  <si>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</si>
  <si>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</si>
  <si>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</si>
  <si>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</si>
  <si>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</si>
  <si>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</si>
  <si>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</si>
  <si>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</si>
  <si>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</si>
  <si>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</si>
  <si>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</si>
  <si>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</si>
  <si>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</si>
  <si>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</si>
  <si>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</si>
  <si>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</si>
  <si>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</si>
  <si>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</si>
  <si>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</si>
  <si>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</si>
  <si>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</si>
  <si>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</si>
  <si>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</si>
  <si>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</si>
  <si>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</si>
  <si>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</si>
  <si>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</si>
  <si>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</si>
  <si>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</si>
  <si>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</si>
  <si>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</si>
  <si>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</si>
  <si>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</si>
  <si>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</si>
  <si>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</si>
  <si>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</si>
  <si>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</si>
  <si>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</si>
  <si>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</si>
  <si>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</si>
  <si>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</si>
  <si>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</si>
  <si>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</si>
  <si>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</si>
  <si>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</si>
  <si>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</si>
  <si>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</si>
  <si>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</si>
  <si>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</si>
  <si>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</si>
  <si>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</si>
  <si>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</si>
  <si>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</si>
  <si>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</si>
  <si>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</si>
  <si>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</si>
  <si>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</si>
  <si>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</si>
  <si>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</si>
  <si>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</si>
  <si>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</si>
  <si>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</si>
  <si>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</si>
  <si>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</si>
  <si>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</si>
  <si>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</si>
  <si>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</si>
  <si>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</si>
  <si>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</si>
  <si>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</si>
  <si>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</si>
  <si>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</si>
  <si>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</si>
  <si>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</si>
  <si>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</si>
  <si>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</si>
  <si>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</si>
  <si>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</si>
  <si>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</si>
  <si>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</si>
  <si>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</si>
  <si>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</si>
  <si>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</si>
  <si>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</si>
  <si>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</si>
  <si>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</si>
  <si>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</si>
  <si>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</si>
  <si>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</si>
  <si>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</si>
  <si>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</si>
  <si>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</si>
  <si>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</si>
  <si>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</si>
  <si>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</si>
  <si>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</si>
  <si>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</si>
  <si>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</si>
  <si>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</si>
  <si>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</si>
  <si>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</si>
  <si>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</si>
  <si>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</si>
  <si>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</si>
  <si>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</si>
  <si>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</si>
  <si>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</si>
  <si>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</si>
  <si>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</si>
  <si>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</si>
  <si>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</si>
  <si>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</si>
  <si>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</si>
  <si>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</si>
  <si>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</si>
  <si>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</si>
  <si>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</si>
  <si>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</si>
  <si>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</si>
  <si>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</si>
  <si>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</si>
  <si>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</si>
  <si>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</si>
  <si>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</si>
  <si>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</si>
  <si>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</si>
  <si>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</si>
  <si>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</si>
  <si>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</si>
  <si>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</si>
  <si>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</si>
  <si>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</si>
  <si>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</si>
  <si>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</si>
  <si>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</si>
  <si>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</si>
  <si>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</si>
  <si>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</si>
  <si>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</si>
  <si>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</si>
  <si>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</si>
  <si>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</si>
  <si>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</si>
  <si>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</si>
  <si>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</si>
  <si>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</si>
  <si>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</si>
  <si>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</si>
  <si>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</si>
  <si>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</si>
  <si>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</si>
  <si>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</si>
  <si>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</si>
  <si>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</si>
  <si>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</si>
  <si>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</si>
  <si>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</si>
  <si>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</si>
  <si>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</si>
  <si>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</si>
  <si>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</si>
  <si>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</si>
  <si>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</si>
  <si>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</si>
  <si>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</si>
  <si>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</si>
  <si>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</si>
  <si>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</si>
  <si>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</si>
  <si>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</si>
  <si>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</si>
  <si>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</si>
  <si>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</si>
  <si>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</si>
  <si>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</si>
  <si>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</si>
  <si>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</si>
  <si>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</si>
  <si>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</si>
  <si>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</si>
  <si>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</si>
  <si>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</si>
  <si>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</si>
  <si>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</si>
  <si>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</si>
  <si>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</si>
  <si>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</si>
  <si>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</si>
  <si>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</si>
  <si>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</si>
  <si>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</si>
  <si>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</si>
  <si>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</si>
  <si>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</si>
  <si>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</si>
  <si>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</si>
  <si>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</si>
  <si>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</si>
  <si>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</si>
  <si>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</si>
  <si>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</si>
  <si>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</si>
  <si>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</si>
  <si>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</si>
  <si>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</si>
  <si>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</si>
  <si>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</si>
  <si>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</si>
  <si>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</si>
  <si>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</si>
  <si>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</si>
  <si>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</si>
  <si>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</si>
  <si>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</si>
  <si>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</si>
  <si>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</si>
  <si>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</si>
  <si>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</si>
  <si>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</si>
  <si>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</si>
  <si>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</si>
  <si>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</si>
  <si>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</si>
  <si>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</si>
  <si>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</si>
  <si>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</si>
  <si>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</si>
  <si>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</si>
  <si>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</si>
  <si>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</si>
  <si>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</si>
  <si>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</si>
  <si>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</si>
  <si>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</si>
  <si>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</si>
  <si>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</si>
  <si>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</si>
  <si>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</si>
  <si>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</si>
  <si>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</si>
  <si>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</si>
  <si>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</si>
  <si>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</si>
  <si>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</si>
  <si>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</si>
  <si>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</si>
  <si>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</si>
  <si>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</si>
  <si>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</si>
  <si>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</si>
  <si>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</si>
  <si>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</si>
  <si>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</si>
  <si>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</si>
  <si>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</si>
  <si>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</si>
  <si>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</si>
  <si>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</si>
  <si>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</si>
  <si>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</si>
  <si>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</si>
  <si>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</si>
  <si>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</si>
  <si>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</si>
  <si>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</si>
  <si>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</si>
  <si>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</si>
  <si>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</si>
  <si>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</si>
  <si>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</si>
  <si>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</si>
  <si>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</si>
  <si>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</si>
  <si>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</si>
  <si>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</si>
  <si>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</si>
  <si>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</si>
  <si>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</si>
  <si>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</si>
  <si>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</si>
  <si>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</si>
  <si>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</si>
  <si>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</si>
  <si>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</si>
  <si>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</si>
  <si>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</si>
  <si>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</si>
  <si>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</si>
  <si>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</si>
  <si>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</si>
  <si>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</si>
  <si>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</si>
  <si>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</si>
  <si>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</si>
  <si>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</si>
  <si>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</si>
  <si>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</si>
  <si>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</si>
  <si>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</si>
  <si>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</si>
  <si>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</si>
  <si>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</si>
  <si>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</si>
  <si>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</si>
  <si>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</si>
  <si>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</si>
  <si>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</si>
  <si>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</si>
  <si>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</si>
  <si>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</si>
  <si>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</si>
  <si>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</si>
  <si>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</si>
  <si>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</si>
  <si>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</si>
  <si>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</si>
  <si>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</si>
  <si>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</si>
  <si>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</si>
  <si>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</si>
  <si>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</si>
  <si>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</si>
  <si>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</si>
  <si>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</si>
  <si>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</si>
  <si>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</si>
  <si>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</si>
  <si>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</si>
  <si>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</si>
  <si>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</si>
  <si>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</si>
  <si>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</si>
  <si>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</si>
  <si>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</si>
  <si>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</si>
  <si>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</si>
  <si>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</si>
  <si>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</si>
  <si>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</si>
  <si>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</si>
  <si>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</si>
  <si>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</si>
  <si>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</si>
  <si>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</si>
  <si>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</si>
  <si>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</si>
  <si>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</si>
  <si>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</si>
  <si>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</si>
  <si>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</si>
  <si>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</si>
  <si>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</si>
  <si>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</si>
  <si>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</si>
  <si>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</si>
  <si>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</si>
  <si>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</si>
  <si>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</si>
  <si>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</si>
  <si>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</si>
  <si>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</si>
  <si>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</si>
  <si>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</si>
  <si>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</si>
  <si>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</si>
  <si>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</si>
  <si>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</si>
  <si>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</si>
  <si>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</si>
  <si>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</si>
  <si>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</si>
  <si>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</si>
  <si>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</si>
  <si>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</si>
  <si>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</si>
  <si>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</si>
  <si>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</si>
  <si>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</si>
  <si>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</si>
  <si>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</si>
  <si>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</si>
  <si>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</si>
  <si>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</si>
  <si>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</si>
  <si>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</si>
  <si>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</si>
  <si>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</si>
  <si>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</si>
  <si>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</si>
  <si>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</si>
  <si>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</si>
  <si>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</si>
  <si>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</si>
  <si>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</si>
  <si>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</si>
  <si>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</si>
  <si>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</si>
  <si>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</si>
  <si>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</si>
  <si>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</si>
  <si>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</si>
  <si>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</si>
  <si>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</si>
  <si>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</si>
  <si>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</si>
  <si>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</si>
  <si>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</si>
  <si>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</si>
  <si>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</si>
  <si>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</si>
  <si>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</si>
  <si>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</si>
  <si>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</si>
  <si>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</si>
  <si>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</si>
  <si>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</si>
  <si>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</si>
  <si>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</si>
  <si>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</si>
  <si>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</si>
  <si>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</si>
  <si>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</si>
  <si>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</si>
  <si>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</si>
  <si>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</si>
  <si>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</si>
  <si>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</si>
  <si>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</si>
  <si>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</si>
  <si>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</si>
  <si>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</si>
  <si>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</si>
  <si>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</si>
  <si>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</si>
  <si>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</si>
  <si>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</si>
  <si>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</si>
  <si>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</si>
  <si>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</si>
  <si>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</si>
  <si>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</si>
  <si>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</si>
  <si>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</si>
  <si>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</si>
  <si>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</si>
  <si>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</si>
  <si>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</si>
  <si>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</si>
  <si>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</si>
  <si>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</si>
  <si>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</si>
  <si>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</si>
  <si>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</si>
  <si>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</si>
  <si>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</si>
  <si>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</si>
  <si>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</si>
  <si>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</si>
  <si>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</si>
  <si>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</si>
  <si>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</si>
  <si>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</si>
  <si>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</si>
  <si>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</si>
  <si>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</si>
  <si>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</si>
  <si>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</si>
  <si>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</si>
  <si>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</si>
  <si>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</si>
  <si>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</si>
  <si>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</si>
  <si>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</si>
  <si>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</si>
  <si>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</si>
  <si>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</si>
  <si>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</si>
  <si>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</si>
  <si>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</si>
  <si>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</si>
  <si>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</si>
  <si>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</si>
  <si>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</si>
  <si>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</si>
  <si>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</si>
  <si>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</si>
  <si>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</si>
  <si>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</si>
  <si>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</si>
  <si>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</si>
  <si>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</si>
  <si>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</si>
  <si>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</si>
  <si>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</si>
  <si>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</si>
  <si>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</si>
  <si>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</si>
  <si>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</si>
  <si>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</si>
  <si>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</si>
  <si>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</si>
  <si>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</si>
  <si>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</si>
  <si>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</si>
  <si>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</si>
  <si>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</si>
  <si>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</si>
  <si>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</si>
  <si>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</si>
  <si>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</si>
  <si>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</si>
  <si>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</si>
  <si>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</si>
  <si>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</si>
  <si>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</si>
  <si>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</si>
  <si>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</si>
  <si>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</si>
  <si>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</si>
  <si>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</si>
  <si>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</si>
  <si>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</si>
  <si>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</si>
  <si>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</si>
  <si>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</si>
  <si>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</si>
  <si>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</si>
  <si>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</si>
  <si>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</si>
  <si>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</si>
  <si>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</si>
  <si>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</si>
  <si>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</si>
  <si>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</si>
  <si>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</si>
  <si>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</si>
  <si>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</si>
  <si>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</si>
  <si>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</si>
  <si>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</si>
  <si>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</si>
  <si>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</si>
  <si>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</si>
  <si>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</si>
  <si>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</si>
  <si>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</si>
  <si>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</si>
  <si>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</si>
  <si>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</si>
  <si>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</si>
  <si>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</si>
  <si>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</si>
  <si>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</si>
  <si>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</si>
  <si>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</si>
  <si>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</si>
  <si>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</si>
  <si>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</si>
  <si>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</si>
  <si>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</si>
  <si>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</si>
  <si>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</si>
  <si>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</si>
  <si>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</si>
  <si>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</si>
  <si>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</si>
  <si>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</si>
  <si>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</si>
  <si>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</si>
  <si>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</si>
  <si>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</si>
  <si>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</si>
  <si>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</si>
  <si>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</si>
  <si>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</si>
  <si>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</si>
  <si>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</si>
  <si>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</si>
  <si>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</si>
  <si>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</si>
  <si>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</si>
  <si>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</si>
  <si>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</si>
  <si>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</si>
  <si>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</si>
  <si>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</si>
  <si>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</si>
  <si>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</si>
  <si>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</si>
  <si>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</si>
  <si>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</si>
  <si>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</si>
  <si>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</si>
  <si>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</si>
  <si>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</si>
  <si>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</si>
  <si>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</si>
  <si>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</si>
  <si>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</si>
  <si>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</si>
  <si>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</si>
  <si>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</si>
  <si>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</si>
  <si>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</si>
  <si>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</si>
  <si>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</si>
  <si>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</si>
  <si>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</si>
  <si>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</si>
  <si>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</si>
  <si>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</si>
  <si>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</si>
  <si>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</si>
  <si>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</si>
  <si>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</si>
  <si>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</si>
  <si>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</si>
  <si>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</si>
  <si>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</si>
  <si>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</si>
  <si>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</si>
  <si>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</si>
  <si>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</si>
  <si>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</si>
  <si>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</si>
  <si>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</si>
  <si>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</si>
  <si>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</si>
  <si>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</si>
  <si>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</si>
  <si>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</si>
  <si>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</si>
  <si>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</si>
  <si>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</si>
  <si>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</si>
  <si>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</si>
  <si>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</si>
  <si>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</si>
  <si>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</si>
  <si>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</si>
  <si>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</si>
  <si>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</si>
  <si>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</si>
  <si>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</si>
  <si>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</si>
  <si>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</si>
  <si>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</si>
  <si>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</si>
  <si>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</si>
  <si>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</si>
  <si>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</si>
  <si>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</si>
  <si>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</si>
  <si>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</si>
  <si>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</si>
  <si>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</si>
  <si>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</si>
  <si>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</si>
  <si>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</si>
  <si>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</si>
  <si>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</si>
  <si>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</si>
  <si>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</si>
  <si>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</si>
  <si>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</si>
  <si>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</si>
  <si>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</si>
  <si>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</si>
  <si>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</si>
  <si>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</si>
  <si>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</si>
  <si>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</si>
  <si>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</si>
  <si>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</si>
  <si>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</si>
  <si>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</si>
  <si>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</si>
  <si>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</si>
  <si>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</si>
  <si>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</si>
  <si>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</si>
  <si>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</si>
  <si>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</si>
  <si>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</si>
  <si>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</si>
  <si>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</si>
  <si>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</si>
  <si>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</si>
  <si>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</si>
  <si>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</si>
  <si>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</si>
  <si>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</si>
  <si>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</si>
  <si>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</si>
  <si>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</si>
  <si>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</si>
  <si>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</si>
  <si>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</si>
  <si>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</si>
  <si>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</si>
  <si>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</si>
  <si>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</si>
  <si>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</si>
  <si>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</si>
  <si>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</si>
  <si>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</si>
  <si>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</si>
  <si>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</si>
  <si>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</si>
  <si>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</si>
  <si>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</si>
  <si>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</si>
  <si>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</si>
  <si>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</si>
  <si>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</si>
  <si>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</si>
  <si>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</si>
  <si>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</si>
  <si>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</si>
  <si>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</si>
  <si>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</si>
  <si>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</si>
  <si>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</si>
  <si>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</si>
  <si>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</si>
  <si>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</si>
  <si>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</si>
  <si>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</si>
  <si>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</si>
  <si>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</si>
  <si>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</si>
  <si>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</si>
  <si>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</si>
  <si>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</si>
  <si>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</si>
  <si>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</si>
  <si>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</si>
  <si>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</si>
  <si>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</si>
  <si>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</si>
  <si>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</si>
  <si>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</si>
  <si>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</si>
  <si>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</si>
  <si>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</si>
  <si>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</si>
  <si>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</si>
  <si>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</si>
  <si>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</si>
  <si>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</si>
  <si>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</si>
  <si>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</si>
  <si>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</si>
  <si>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</si>
  <si>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</si>
  <si>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</si>
  <si>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</si>
  <si>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</si>
  <si>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</si>
  <si>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</si>
  <si>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</si>
  <si>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</si>
  <si>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</si>
  <si>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</si>
  <si>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</si>
  <si>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</si>
  <si>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</si>
  <si>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</si>
  <si>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</si>
  <si>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</si>
  <si>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</si>
  <si>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</si>
  <si>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</si>
  <si>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</si>
  <si>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</si>
  <si>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</si>
  <si>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</si>
  <si>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</si>
  <si>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</si>
  <si>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</si>
  <si>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</si>
  <si>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</si>
  <si>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</si>
  <si>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</si>
  <si>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</si>
  <si>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</si>
  <si>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</si>
  <si>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</si>
  <si>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</si>
  <si>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</si>
  <si>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</si>
  <si>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</si>
  <si>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</si>
  <si>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</si>
  <si>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</si>
  <si>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</si>
  <si>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</si>
  <si>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</si>
  <si>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</si>
  <si>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</si>
  <si>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</si>
  <si>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</si>
  <si>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</si>
  <si>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</si>
  <si>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</si>
  <si>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</si>
  <si>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</si>
  <si>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</si>
  <si>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</si>
  <si>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</si>
  <si>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</si>
  <si>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</si>
  <si>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</si>
  <si>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</si>
  <si>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</si>
  <si>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</si>
  <si>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</si>
  <si>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</si>
  <si>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</si>
  <si>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</si>
  <si>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</si>
  <si>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</si>
  <si>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</si>
  <si>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</si>
  <si>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</si>
  <si>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</si>
  <si>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</si>
  <si>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</si>
  <si>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</si>
  <si>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</si>
  <si>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</si>
  <si>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</si>
  <si>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</si>
  <si>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</si>
  <si>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</si>
  <si>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</si>
  <si>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</si>
  <si>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</si>
  <si>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</si>
  <si>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</si>
  <si>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</si>
  <si>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</si>
  <si>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</si>
  <si>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</si>
  <si>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</si>
  <si>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</si>
  <si>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</si>
  <si>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</si>
  <si>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</si>
  <si>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</si>
  <si>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</si>
  <si>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</si>
  <si>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</si>
  <si>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</si>
  <si>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</si>
  <si>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</si>
  <si>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</si>
  <si>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</si>
  <si>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</si>
  <si>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</si>
  <si>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</si>
  <si>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</si>
  <si>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</si>
  <si>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</si>
  <si>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</si>
  <si>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</si>
  <si>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</si>
  <si>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</si>
  <si>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</si>
  <si>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</si>
  <si>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</si>
  <si>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</si>
  <si>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</si>
  <si>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</si>
  <si>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</si>
  <si>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</si>
  <si>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</si>
  <si>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</si>
  <si>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</si>
  <si>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</si>
  <si>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</si>
  <si>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</si>
  <si>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</si>
  <si>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</si>
  <si>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</si>
  <si>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</si>
  <si>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</si>
  <si>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</si>
  <si>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</si>
  <si>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</si>
  <si>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</si>
  <si>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</si>
  <si>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</si>
  <si>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</si>
  <si>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</si>
  <si>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</si>
  <si>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</si>
  <si>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</si>
  <si>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</si>
  <si>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</si>
  <si>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</si>
  <si>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</si>
  <si>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</si>
  <si>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</si>
  <si>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</si>
  <si>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</si>
  <si>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</si>
  <si>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</si>
  <si>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</si>
  <si>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</si>
  <si>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</si>
  <si>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</si>
  <si>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</si>
  <si>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</si>
  <si>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</si>
  <si>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</si>
  <si>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</si>
  <si>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</si>
  <si>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</si>
  <si>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</si>
  <si>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</si>
  <si>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</si>
  <si>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</si>
  <si>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</si>
  <si>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</si>
  <si>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</si>
  <si>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</si>
  <si>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</si>
  <si>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</si>
  <si>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</si>
  <si>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</si>
  <si>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</si>
  <si>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</si>
  <si>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</si>
  <si>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</si>
  <si>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</si>
  <si>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</si>
  <si>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</si>
  <si>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</si>
  <si>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</si>
  <si>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</si>
  <si>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</si>
  <si>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</si>
  <si>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</si>
  <si>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</si>
  <si>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</si>
  <si>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</si>
  <si>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</si>
  <si>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</si>
  <si>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</si>
  <si>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</si>
  <si>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</si>
  <si>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</si>
  <si>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</si>
  <si>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</si>
  <si>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</si>
  <si>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</si>
  <si>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</si>
  <si>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</si>
  <si>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</si>
  <si>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</si>
  <si>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</si>
  <si>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</si>
  <si>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</si>
  <si>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</si>
  <si>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</si>
  <si>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</si>
  <si>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</si>
  <si>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</si>
  <si>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</si>
  <si>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</si>
  <si>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</si>
  <si>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</si>
  <si>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</si>
  <si>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</si>
  <si>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</si>
  <si>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</si>
  <si>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</si>
  <si>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</si>
  <si>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</si>
  <si>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</si>
  <si>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</si>
  <si>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</si>
  <si>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</si>
  <si>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</si>
  <si>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</si>
  <si>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</si>
  <si>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</si>
  <si>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</si>
  <si>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</si>
  <si>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</si>
  <si>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</si>
  <si>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</si>
  <si>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</si>
  <si>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</si>
  <si>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</si>
  <si>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</si>
  <si>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</si>
  <si>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</si>
  <si>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</si>
  <si>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</si>
  <si>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</si>
  <si>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</si>
  <si>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</si>
  <si>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</si>
  <si>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</si>
  <si>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</si>
  <si>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</si>
  <si>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</si>
  <si>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</si>
  <si>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</si>
  <si>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</si>
  <si>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</si>
  <si>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</si>
  <si>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</si>
  <si>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</si>
  <si>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</si>
  <si>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</si>
  <si>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</si>
  <si>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</si>
  <si>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</si>
  <si>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</si>
  <si>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</si>
  <si>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</si>
  <si>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</si>
  <si>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</si>
  <si>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</si>
  <si>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</si>
  <si>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</si>
  <si>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</si>
  <si>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</si>
  <si>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</si>
  <si>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</si>
  <si>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</si>
  <si>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</si>
  <si>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</si>
  <si>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</si>
  <si>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</si>
  <si>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</si>
  <si>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</si>
  <si>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</si>
  <si>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</si>
  <si>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</si>
  <si>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</si>
  <si>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</si>
  <si>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</si>
  <si>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</si>
  <si>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</si>
  <si>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</si>
  <si>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</si>
  <si>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</si>
  <si>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</si>
  <si>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</si>
  <si>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</si>
  <si>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</si>
  <si>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</si>
  <si>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</si>
  <si>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</si>
  <si>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PCM-20251117-00000576</t>
  </si>
  <si>
    <t xml:space="preserve">Team need 30 min </t>
  </si>
  <si>
    <t>PCM-20251117-00000509</t>
  </si>
  <si>
    <t>EM team on the way need 10 min</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</si>
  <si>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</si>
  <si>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</si>
  <si>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</si>
  <si>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</si>
  <si>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</si>
  <si>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</si>
  <si>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</si>
  <si>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</si>
  <si>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</si>
  <si>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</si>
  <si>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</si>
  <si>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</si>
  <si>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</si>
  <si>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EM team moved need 45 min</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</si>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</sst>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315.41909629629663</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45978.367522222223</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45978.367522222223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45978.367522222223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45978.367522222223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45978.367522222223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45978.367522222223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45978.367522222223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45978.367522222223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45978.367522222223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45978.367522222223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45978.367522222223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45978.367522222223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45978.367522222223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45978.367522222223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45978.367522222223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45978.367522222223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45978.367522222223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45978.367522222223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45978.367522222223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45978.367522222223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45978.367522222223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45978.367522222223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45978.367522222223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45978.367522222223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45978.367522222223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45978.367522222223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45978.367522222223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45978.367522222223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45978.367522222223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45978.367522222223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45978.367522222223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45978.367522222223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45978.367522222223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45978.367522222223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45978.367522222223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45978.367522222223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45978.367522222223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45978.367522222223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45978.367522222223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45978.367522222223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45978.367522222223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45978.367522222223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45978.367522222223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45978.367522222223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45978.367522222223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45978.367522222223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45978.367522222223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45978.367522222223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45978.367522222223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45978.367522222223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45978.367522222223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45978.367522222223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45978.367522222223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45978.367522222223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45978.367522222223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45978.367522222223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45978.367522222223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45978.367522222223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45978.367522222223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45978.367522222223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45978.367522222223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45978.367522222223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45978.367522222223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45978.367522222223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45978.367522222223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45978.367522222223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45978.367522222223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45978.367522222223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45978.367522222223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45978.367522222223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45978.367522222223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45978.367522222223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45978.367522222223</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CC9DF8F-674E-46D6-ABDB-DF9BDE702F6C}"/>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153.3676842592613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1.9311796296315151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8.1364814817789011E-2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20838</v>
      </c>
      <c r="E6" s="103" t="s">
        <v>39021</v>
      </c>
      <c r="F6" s="104">
        <v>45978.357812499999</v>
      </c>
      <c r="G6" s="105">
        <f ca="1">IFERROR(NOW()-F6,"-")</f>
        <v>9.7097222242155112E-3</v>
      </c>
      <c r="H6" s="104">
        <v>45978.345763888887</v>
      </c>
      <c r="I6" s="18" t="str">
        <f>IFERROR(VLOOKUP(D6,DB!A:F,6,0),"")</f>
        <v>SCECO</v>
      </c>
      <c r="J6" s="18" t="str">
        <f>IFERROR(VLOOKUP(D6,DB!A:G,7,0),"")</f>
        <v>Dead+No BB Design+No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45978.367522222223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45978.367522222223</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45978.367522222223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45978.367522222223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45978.367522222223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45978.367522222223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45978.367522222223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45978.367522222223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45978.367522222223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45978.367522222223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45978.367522222223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45978.367522222223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45978.367522222223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45978.367522222223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45978.367522222223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45978.367522222223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45978.367522222223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45978.367522222223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45978.367522222223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45978.367522222223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45978.367522222223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45978.367522222223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45978.367522222223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45978.367522222223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45978.367522222223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45978.367522222223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45978.367522222223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45978.367522222223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45978.367522222223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45978.367522222223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45978.367522222223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45978.367522222223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45978.367522222223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45978.367522222223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45978.367522222223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45978.367522222223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45978.367522222223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45978.367522222223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45978.367522222223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45978.367522222223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45978.367522222223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45978.367522222223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45978.367522222223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45978.367522222223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45978.367522222223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45978.367522222223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45978.367522222223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45978.367522222223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45978.367522222223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45978.367522222223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45978.367522222223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45978.367522222223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45978.367522222223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45978.367522222223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45978.367522222223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45978.367522222223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45978.367522222223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45978.367522222223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45978.367522222223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45978.367522222223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45978.367522222223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45978.367522222223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45978.367522222223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45978.367522222223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45978.367522222223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45978.367522222223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45978.367522222223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45978.367522222223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45978.367522222223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45978.367522222223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45978.367522222223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45978.367522222223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45978.367522222223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45978.367522222223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45978.367522222223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45978.367522222223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45978.367522222223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45978.367522222223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45978.367522222223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45978.367522222223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45978.367522222223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45978.367522222223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45978.367522222223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45978.367522222223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45978.367522222223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45978.367522222223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45978.367522222223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45978.367522222223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45978.367522222223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45978.367522222223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45978.367522222223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45978.367522222223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45978.367522222223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45978.367522222223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45978.367522222223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45978.367522222223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45978.367522222223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45978.367522222223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45978.367522222223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45978.367522222223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45978.367522222223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45978.367522222223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45978.367522222223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45978.367522222223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45978.367522222223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45978.367522222223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45978.367522222223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45978.367522222223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45978.367522222223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45978.367522222223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45978.367522222223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45978.367522222223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45978.367522222223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45978.367522222223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45978.367522222223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45978.367522222223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45978.367522222223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45978.367522222223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45978.367522222223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45978.367522222223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45978.367522222223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45978.367522222223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45978.367522222223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45978.367522222223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45978.367522222223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45978.367522222223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45978.367522222223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45978.367522222223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45978.367522222223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45978.367522222223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45978.367522222223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45978.367522222223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45978.367522222223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45978.367522222223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45978.367522222223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45978.367522222223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45978.367522222223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45978.367522222223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45978.367522222223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45978.367522222223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45978.367522222223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45978.367522222223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45978.367522222223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45978.367522222223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45978.367522222223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45978.367522222223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45978.367522222223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45978.367522222223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45978.367522222223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45978.367522222223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45978.367522222223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45978.367522222223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45978.367522222223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45978.367522222223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45978.367522222223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45978.367522222223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45978.367522222223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45978.367522222223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45978.367522222223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45978.367522222223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45978.367522222223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45978.367522222223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45978.367522222223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45978.367522222223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45978.367522222223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45978.367522222223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45978.367522222223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45978.367522222223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45978.367522222223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45978.367522222223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45978.367522222223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45978.367522222223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45978.367522222223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45978.367522222223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45978.367522222223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45978.367522222223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45978.367522222223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45978.367522222223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45978.367522222223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45978.367522222223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45978.367522222223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45978.367522222223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45978.367522222223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45978.367522222223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45978.367522222223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45978.367522222223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45978.367522222223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45978.367522222223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45978.367522222223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45978.367522222223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45978.367522222223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45978.367522222223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45978.367522222223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45978.367522222223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45978.367522222223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45978.367522222223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45978.367522222223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45978.367522222223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45978.367522222223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45978.367522222223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45978.367522222223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45978.367522222223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45978.367522222223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45978.367522222223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45978.367522222223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45978.367522222223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45978.367522222223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45978.367522222223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45978.367522222223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45978.367522222223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45978.367522222223</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45978.367522222223</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45978.367522222223</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tabSelected="1"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14076</v>
      </c>
      <c r="E2" s="18" t="s">
        <v>39021</v>
      </c>
      <c r="F2" s="20">
        <v>45978.331469907411</v>
      </c>
      <c r="G2" s="21">
        <f t="shared" ref="G2:G18" ca="1" si="0">IFERROR(NOW()-F2,"-")</f>
        <v>3.6052314811968245E-2</v>
      </c>
      <c r="H2" s="22">
        <v>45978.325949074075</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2</v>
      </c>
      <c r="D3" s="18" t="s">
        <v>14885</v>
      </c>
      <c r="E3" s="18" t="s">
        <v>39021</v>
      </c>
      <c r="F3" s="22">
        <v>45978.366365740738</v>
      </c>
      <c r="G3" s="21">
        <f t="shared" ca="1" si="0"/>
        <v>1.1564814849407412E-3</v>
      </c>
      <c r="H3" s="22">
        <v>45978.35528935185</v>
      </c>
      <c r="I3" s="19" t="str">
        <f>IFERROR(VLOOKUP(D3,DB!A:F,6,0),"")</f>
        <v>SCECO</v>
      </c>
      <c r="J3" s="18" t="str">
        <f>IFERROR(VLOOKUP(D3,DB!A:G,7,0),"")</f>
        <v>Vandalized</v>
      </c>
      <c r="K3" s="45" t="s">
        <v>39114</v>
      </c>
      <c r="L3" s="23" t="str">
        <f>IFERROR(VLOOKUP(D3,DB!A:I,9,0),"")</f>
        <v>Latis</v>
      </c>
    </row>
    <row r="4" spans="1:13" ht="15" customHeight="1">
      <c r="A4" s="19"/>
      <c r="B4" s="61" t="str">
        <f>IFERROR(VLOOKUP(D4,DB!A:K,11,0),"")</f>
        <v/>
      </c>
      <c r="C4" s="18"/>
      <c r="D4" s="18"/>
      <c r="E4" s="18"/>
      <c r="F4" s="20"/>
      <c r="G4" s="21">
        <f t="shared" ca="1" si="0"/>
        <v>45978.367522222223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45978.367522222223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45978.367522222223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45978.367522222223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45978.367522222223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45978.367522222223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45978.367522222223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45978.367522222223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45978.367522222223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45978.367522222223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45978.367522222223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45978.367522222223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45978.367522222223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45978.367522222223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45978.367522222223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45978.367522222223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45978.367522222223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45978.367522222223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45978.367522222223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45978.367522222223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45978.367522222223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45978.367522222223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45978.367522222223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45978.367522222223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45978.367522222223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45978.367522222223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45978.367522222223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45978.367522222223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45978.367522222223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45978.367522222223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45978.367522222223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45978.367522222223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45978.367522222223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45978.367522222223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45978.367522222223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45978.367522222223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45978.367522222223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45978.367522222223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45978.367522222223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45978.367522222223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45978.367522222223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45978.367522222223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45978.367522222223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45978.367522222223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45978.367522222223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45978.367522222223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45978.367522222223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45978.367522222223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45978.367522222223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45978.367522222223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45978.367522222223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45978.367522222223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45978.367522222223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45978.367522222223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45978.367522222223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45978.367522222223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45978.367522222223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45978.367522222223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45978.367522222223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45978.367522222223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45978.367522222223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45978.367522222223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45978.367522222223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45978.367522222223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45978.367522222223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45978.367522222223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45978.367522222223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45978.367522222223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45978.367522222223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45978.367522222223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45978.367522222223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45978.367522222223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45978.367522222223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45978.367522222223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45978.367522222223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45978.367522222223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45978.367522222223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45978.367522222223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45978.367522222223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45978.367522222223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45978.367522222223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45978.367522222223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45978.367522222223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45978.367522222223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45978.367522222223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45978.367522222223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45978.367522222223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45978.367522222223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45978.367522222223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45978.367522222223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45978.367522222223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45978.367522222223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45978.367522222223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45978.367522222223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45978.367522222223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45978.367522222223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45978.367522222223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45978.367522222223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45978.367522222223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45978.367522222223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45978.367522222223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45978.367522222223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45978.367522222223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45978.367522222223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45978.367522222223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45978.367522222223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45978.367522222223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45978.367522222223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45978.367522222223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45978.367522222223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45978.367522222223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45978.367522222223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45978.367522222223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45978.367522222223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45978.367522222223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45978.367522222223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45978.367522222223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45978.367522222223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45978.367522222223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45978.367522222223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45978.367522222223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45978.367522222223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45978.367522222223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45978.367522222223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45978.367522222223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45978.367522222223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45978.367522222223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45978.367522222223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45978.367522222223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45978.367522222223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45978.367522222223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45978.367522222223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45978.367522222223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45978.367522222223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45978.367522222223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45978.367522222223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45978.367522222223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45978.367522222223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45978.367522222223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45978.367522222223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45978.367522222223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45978.367522222223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45978.367522222223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45978.367522222223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45978.367522222223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45978.367522222223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45978.367522222223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45978.367522222223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45978.367522222223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45978.367522222223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45978.367522222223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45978.367522222223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45978.367522222223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45978.367522222223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45978.367522222223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45978.367522222223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45978.367522222223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45978.367522222223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45978.367522222223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45978.367522222223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45978.367522222223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45978.367522222223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45978.367522222223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45978.367522222223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45978.367522222223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45978.367522222223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45978.367522222223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45978.367522222223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45978.367522222223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45978.367522222223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45978.367522222223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45978.367522222223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45978.367522222223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45978.367522222223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45978.367522222223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45978.367522222223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45978.367522222223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45978.367522222223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45978.367522222223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45978.367522222223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45978.367522222223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45978.367522222223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45978.367522222223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45978.367522222223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45978.367522222223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45978.367522222223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45978.367522222223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45978.367522222223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45978.367522222223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45978.367522222223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45978.367522222223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45978.367522222223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45978.367522222223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45978.367522222223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45978.367522222223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45978.367522222223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45978.367522222223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45978.367522222223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45978.367522222223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45978.367522222223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45978.367522222223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45978.367522222223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45978.367522222223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45978.367522222223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45978.367522222223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45978.367522222223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45978.367522222223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45978.367522222223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45978.367522222223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45978.367522222223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45978.367522222223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45978.367522222223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45978.367522222223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45978.367522222223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45978.367522222223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45978.367522222223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45978.367522222223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45978.367522222223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45978.367522222223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45978.367522222223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45978.367522222223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45978.367522222223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45978.367522222223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45978.367522222223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45978.367522222223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45978.367522222223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45978.367522222223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45978.367522222223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45978.367522222223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45978.367522222223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45978.367522222223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45978.367522222223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45978.367522222223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45978.367522222223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45978.367522222223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45978.367522222223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45978.367522222223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45978.367522222223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45978.367522222223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45978.367522222223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45978.367522222223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45978.367522222223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45978.367522222223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45978.367522222223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45978.367522222223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45978.367522222223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45978.367522222223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45978.367522222223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45978.367522222223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45978.367522222223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45978.367522222223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45978.367522222223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45978.367522222223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45978.367522222223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45978.367522222223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45978.367522222223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45978.367522222223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45978.367522222223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45978.367522222223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45978.367522222223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45978.367522222223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45978.367522222223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45978.367522222223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45978.367522222223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45978.367522222223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45978.367522222223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45978.367522222223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45978.367522222223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45978.367522222223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45978.367522222223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45978.367522222223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45978.367522222223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45978.367522222223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45978.367522222223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45978.367522222223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45978.367522222223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45978.367522222223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45978.367522222223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45978.367522222223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45978.367522222223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45978.367522222223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45978.367522222223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45978.367522222223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45978.367522222223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45978.367522222223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45978.367522222223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45978.367522222223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45978.367522222223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45978.367522222223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45978.367522222223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45978.367522222223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45978.367522222223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45978.367522222223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45978.367522222223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45978.367522222223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45978.367522222223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45978.367522222223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45978.367522222223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45978.367522222223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45978.367522222223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45978.367522222223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45978.367522222223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45978.367522222223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45978.367522222223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45978.367522222223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45978.367522222223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45978.367522222223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45978.367522222223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45978.367522222223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45978.367522222223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45978.367522222223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45978.367522222223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45978.367522222223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45978.367522222223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45978.367522222223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45978.367522222223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45978.367522222223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45978.367522222223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45978.367522222223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45978.367522222223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45978.367522222223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45978.367522222223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45978.367522222223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45978.367522222223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45978.367522222223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45978.367522222223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45978.367522222223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45978.367522222223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45978.367522222223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45978.367522222223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45978.367522222223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45978.367522222223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45978.367522222223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45978.367522222223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45978.367522222223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45978.367522222223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45978.367522222223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45978.367522222223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45978.367522222223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45978.367522222223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45978.367522222223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45978.367522222223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45978.367522222223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45978.367522222223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45978.367522222223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45978.367522222223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45978.367522222223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45978.367522222223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45978.367522222223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45978.367522222223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45978.367522222223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45978.367522222223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45978.367522222223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45978.367522222223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45978.367522222223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45978.367522222223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45978.367522222223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45978.367522222223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45978.367522222223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45978.367522222223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45978.367522222223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45978.367522222223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45978.367522222223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45978.367522222223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45978.367522222223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45978.367522222223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45978.367522222223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45978.367522222223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45978.367522222223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45978.367522222223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45978.367522222223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45978.367522222223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45978.367522222223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45978.367522222223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45978.367522222223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45978.367522222223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45978.367522222223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45978.367522222223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45978.367522222223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45978.367522222223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45978.367522222223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45978.367522222223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45978.367522222223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45978.367522222223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45978.367522222223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45978.367522222223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45978.367522222223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45978.367522222223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45978.367522222223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45978.367522222223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45978.367522222223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45978.367522222223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45978.367522222223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45978.367522222223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45978.367522222223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45978.367522222223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45978.367522222223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45978.367522222223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45978.367522222223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45978.367522222223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45978.367522222223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45978.367522222223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45978.367522222223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45978.367522222223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45978.367522222223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45978.367522222223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45978.367522222223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45978.367522222223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45978.367522222223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45978.367522222223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45978.367522222223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45978.367522222223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45978.367522222223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45978.367522222223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45978.367522222223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45978.367522222223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45978.367522222223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45978.367522222223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45978.367522222223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45978.367522222223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45978.367522222223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45978.367522222223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45978.367522222223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45978.367522222223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45978.367522222223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45978.367522222223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45978.367522222223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45978.367522222223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45978.367522222223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45978.367522222223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45978.367522222223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45978.367522222223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45978.367522222223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45978.367522222223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45978.367522222223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45978.367522222223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45978.367522222223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45978.367522222223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45978.367522222223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45978.367522222223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45978.367522222223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45978.367522222223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45978.367522222223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45978.367522222223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45978.367522222223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45978.367522222223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45978.367522222223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45978.367522222223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45978.367522222223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45978.367522222223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45978.367522222223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45978.367522222223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45978.367522222223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45978.367522222223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45978.367522222223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45978.367522222223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45978.367522222223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45978.367522222223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45978.367522222223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45978.367522222223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45978.367522222223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45978.367522222223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45978.367522222223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45978.367522222223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45978.367522222223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45978.367522222223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45978.367522222223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45978.367522222223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45978.367522222223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45978.367522222223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45978.367522222223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45978.367522222223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45978.367522222223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45978.367522222223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45978.367522222223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45978.367522222223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45978.367522222223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45978.367522222223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45978.367522222223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45978.367522222223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45978.367522222223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45978.367522222223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45978.367522222223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45978.367522222223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45978.367522222223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45978.367522222223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45978.367522222223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45978.367522222223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45978.367522222223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45978.367522222223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45978.367522222223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45978.367522222223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45978.367522222223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45978.367522222223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45978.367522222223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45978.367522222223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45978.367522222223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45978.367522222223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45978.367522222223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45978.367522222223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45978.367522222223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45978.367522222223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45978.367522222223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45978.367522222223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45978.367522222223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45978.367522222223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45978.367522222223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45978.367522222223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45978.367522222223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45978.367522222223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45978.367522222223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45978.367522222223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45978.367522222223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45978.367522222223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45978.367522222223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45978.367522222223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45978.367522222223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45978.367522222223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45978.367522222223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45978.367522222223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45978.367522222223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45978.367522222223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45978.367522222223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45978.367522222223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45978.367522222223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45978.367522222223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45978.367522222223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45978.367522222223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45978.367522222223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45978.367522222223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45978.367522222223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45978.367522222223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45978.367522222223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45978.367522222223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45978.367522222223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45978.367522222223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45978.367522222223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45978.367522222223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45978.367522222223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45978.367522222223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45978.367522222223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45978.367522222223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45978.367522222223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45978.367522222223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45978.367522222223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45978.367522222223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45978.367522222223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45978.367522222223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45978.367522222223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45978.367522222223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45978.367522222223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45978.367522222223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45978.367522222223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45978.367522222223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45978.367522222223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45978.367522222223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45978.367522222223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45978.367522222223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45978.367522222223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45978.367522222223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45978.367522222223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45978.367522222223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45978.367522222223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45978.367522222223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45978.367522222223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45978.367522222223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45978.367522222223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45978.367522222223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45978.367522222223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45978.367522222223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45978.367522222223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45978.367522222223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45978.367522222223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45978.367522222223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45978.367522222223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45978.367522222223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45978.367522222223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45978.367522222223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45978.367522222223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45978.367522222223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45978.367522222223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45978.367522222223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45978.367522222223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45978.367522222223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45978.367522222223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45978.367522222223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45978.367522222223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45978.367522222223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45978.367522222223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45978.367522222223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45978.367522222223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45978.367522222223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45978.367522222223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45978.367522222223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45978.367522222223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45978.367522222223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45978.367522222223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45978.367522222223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45978.367522222223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45978.367522222223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45978.367522222223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45978.367522222223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45978.367522222223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45978.367522222223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45978.367522222223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45978.367522222223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45978.367522222223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45978.367522222223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45978.367522222223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45978.367522222223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45978.367522222223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45978.367522222223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45978.367522222223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45978.367522222223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45978.367522222223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45978.367522222223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45978.367522222223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45978.367522222223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45978.367522222223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45978.367522222223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45978.367522222223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45978.367522222223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45978.367522222223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45978.367522222223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45978.367522222223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45978.367522222223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45978.367522222223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45978.367522222223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45978.367522222223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45978.367522222223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45978.367522222223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45978.367522222223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45978.367522222223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45978.367522222223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45978.367522222223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45978.367522222223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45978.367522222223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45978.367522222223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45978.367522222223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45978.367522222223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45978.367522222223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45978.367522222223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45978.367522222223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45978.367522222223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45978.367522222223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45978.367522222223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45978.367522222223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45978.367522222223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45978.367522222223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45978.367522222223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45978.367522222223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45978.367522222223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45978.367522222223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45978.367522222223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45978.367522222223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45978.367522222223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45978.367522222223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45978.367522222223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45978.367522222223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45978.367522222223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45978.367522222223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45978.367522222223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45978.367522222223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45978.367522222223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45978.367522222223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45978.367522222223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45978.367522222223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45978.367522222223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45978.367522222223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45978.367522222223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45978.367522222223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45978.367522222223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45978.367522222223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45978.367522222223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45978.367522222223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45978.367522222223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45978.367522222223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45978.367522222223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45978.367522222223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45978.367522222223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45978.367522222223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45978.367522222223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45978.367522222223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45978.367522222223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45978.367522222223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45978.367522222223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45978.367522222223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45978.367522222223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45978.367522222223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45978.367522222223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45978.367522222223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45978.367522222223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45978.367522222223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45978.367522222223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45978.367522222223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45978.367522222223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45978.367522222223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45978.367522222223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45978.367522222223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45978.367522222223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45978.367522222223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45978.367522222223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45978.367522222223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45978.367522222223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45978.367522222223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45978.367522222223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45978.367522222223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45978.367522222223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45978.367522222223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45978.367522222223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45978.367522222223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45978.367522222223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45978.367522222223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45978.367522222223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45978.367522222223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45978.367522222223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45978.367522222223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45978.367522222223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45978.367522222223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45978.367522222223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45978.367522222223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45978.367522222223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45978.367522222223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45978.367522222223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45978.367522222223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45978.367522222223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45978.367522222223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45978.367522222223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45978.367522222223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45978.367522222223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45978.367522222223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45978.367522222223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45978.367522222223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45978.367522222223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45978.367522222223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45978.367522222223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45978.367522222223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45978.367522222223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45978.367522222223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45978.367522222223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45978.367522222223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45978.367522222223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45978.367522222223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45978.367522222223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45978.367522222223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45978.367522222223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45978.367522222223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45978.367522222223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45978.367522222223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45978.367522222223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45978.367522222223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45978.367522222223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45978.367522222223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45978.367522222223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45978.367522222223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45978.367522222223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45978.367522222223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45978.367522222223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45978.367522222223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45978.367522222223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45978.367522222223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45978.367522222223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45978.367522222223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45978.367522222223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45978.367522222223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45978.367522222223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45978.367522222223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45978.367522222223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45978.367522222223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45978.367522222223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45978.367522222223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45978.367522222223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45978.367522222223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45978.367522222223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45978.367522222223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45978.367522222223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45978.367522222223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45978.367522222223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45978.367522222223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45978.367522222223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45978.367522222223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45978.367522222223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45978.367522222223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45978.367522222223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45978.367522222223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45978.367522222223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45978.367522222223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45978.367522222223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45978.367522222223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45978.367522222223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45978.367522222223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45978.367522222223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45978.367522222223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45978.367522222223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45978.367522222223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45978.367522222223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45978.367522222223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45978.367522222223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45978.367522222223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45978.367522222223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45978.367522222223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45978.367522222223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45978.367522222223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45978.367522222223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45978.367522222223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45978.367522222223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45978.367522222223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45978.367522222223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45978.367522222223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45978.367522222223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45978.367522222223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45978.367522222223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45978.367522222223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45978.367522222223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45978.367522222223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45978.367522222223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45978.367522222223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45978.367522222223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45978.367522222223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45978.367522222223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45978.367522222223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45978.367522222223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45978.367522222223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45978.367522222223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45978.367522222223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45978.367522222223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45978.367522222223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45978.367522222223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45978.367522222223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45978.367522222223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45978.367522222223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45978.367522222223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45978.367522222223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45978.367522222223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45978.367522222223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45978.367522222223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45978.367522222223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45978.367522222223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45978.367522222223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45978.367522222223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45978.367522222223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45978.367522222223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45978.367522222223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45978.367522222223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45978.367522222223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45978.367522222223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45978.367522222223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45978.367522222223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45978.367522222223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45978.367522222223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45978.367522222223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45978.367522222223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45978.367522222223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45978.367522222223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45978.367522222223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45978.367522222223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45978.367522222223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45978.367522222223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45978.367522222223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45978.367522222223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45978.367522222223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45978.367522222223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45978.367522222223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45978.367522222223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45978.367522222223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45978.367522222223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45978.367522222223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45978.367522222223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45978.367522222223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45978.367522222223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45978.367522222223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45978.367522222223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45978.367522222223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45978.367522222223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45978.367522222223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45978.367522222223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45978.367522222223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45978.367522222223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45978.367522222223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45978.367522222223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45978.367522222223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45978.367522222223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45978.367522222223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45978.367522222223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45978.367522222223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45978.367522222223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45978.367522222223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45978.367522222223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45978.367522222223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45978.367522222223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45978.367522222223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45978.367522222223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45978.367522222223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45978.367522222223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45978.367522222223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45978.367522222223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45978.367522222223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45978.367522222223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45978.367522222223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45978.367522222223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45978.367522222223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45978.367522222223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45978.367522222223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45978.367522222223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45978.367522222223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45978.367522222223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45978.367522222223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45978.367522222223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45978.367522222223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45978.367522222223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45978.367522222223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45978.367522222223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45978.367522222223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45978.367522222223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45978.367522222223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45978.367522222223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45978.367522222223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45978.367522222223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45978.367522222223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45978.367522222223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45978.367522222223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45978.367522222223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45978.367522222223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45978.367522222223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45978.367522222223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45978.367522222223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45978.367522222223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45978.367522222223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45978.367522222223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45978.367522222223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45978.367522222223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45978.367522222223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45978.367522222223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45978.367522222223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45978.367522222223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45978.367522222223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45978.367522222223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45978.367522222223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45978.367522222223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45978.367522222223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45978.367522222223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45978.367522222223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45978.367522222223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45978.367522222223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45978.367522222223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45978.367522222223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45978.367522222223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45978.367522222223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45978.367522222223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45978.367522222223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45978.367522222223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45978.367522222223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45978.367522222223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45978.367522222223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45978.367522222223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45978.367522222223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45978.367522222223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45978.367522222223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45978.367522222223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45978.367522222223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45978.367522222223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45978.367522222223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45978.367522222223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45978.367522222223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45978.367522222223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45978.367522222223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45978.367522222223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45978.367522222223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45978.367522222223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45978.367522222223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45978.367522222223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45978.367522222223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45978.367522222223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45978.367522222223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45978.367522222223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45978.367522222223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45978.367522222223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45978.367522222223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45978.367522222223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45978.367522222223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45978.367522222223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45978.367522222223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45978.367522222223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45978.367522222223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45978.367522222223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45978.367522222223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45978.367522222223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45978.367522222223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45978.367522222223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45978.367522222223</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274.88680462962657</v>
      </c>
      <c r="H2" s="96">
        <v>45703.474768518521</v>
      </c>
      <c r="I2" s="96" t="str">
        <f>IFERROR(VLOOKUP(D2,DB!A:F,6,0),"")</f>
        <v>SCECO</v>
      </c>
      <c r="J2" s="96" t="str">
        <f>IFERROR(VLOOKUP(D2,DB!A:G,7,0),"")</f>
        <v>Dead</v>
      </c>
      <c r="K2" s="98" t="s">
        <v>39116</v>
      </c>
      <c r="L2" s="92" t="str">
        <f>IFERROR(VLOOKUP(D2,DB!A:I,9,0),"")</f>
        <v>Latis</v>
      </c>
    </row>
    <row r="3" spans="1:16" ht="15" customHeight="1">
      <c r="A3" s="116"/>
      <c r="B3" s="116" t="str">
        <f>IFERROR(VLOOKUP(D3,DB!A:K,11,0),"")</f>
        <v/>
      </c>
      <c r="C3" s="94"/>
      <c r="D3" s="92"/>
      <c r="E3" s="95"/>
      <c r="F3" s="96"/>
      <c r="G3" s="97">
        <f ca="1">IFERROR(NOW()-F3,"")</f>
        <v>45978.367522222223</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45978.367522222223</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45978.367522222223</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45978.367522222223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45978.367522222223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45978.367522222223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45978.367522222223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45978.367522222223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45978.367522222223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45978.367522222223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45978.367522222223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45978.367522222223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45978.367522222223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45978.367522222223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45978.367522222223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45978.367522222223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45978.367522222223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45978.367522222223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45978.367522222223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45978.367522222223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45978.367522222223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45978.367522222223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45978.367522222223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45978.367522222223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45978.367522222223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45978.367522222223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45978.367522222223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45978.367522222223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45978.367522222223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45978.367522222223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45978.367522222223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45978.367522222223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45978.367522222223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45978.367522222223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45978.367522222223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45978.367522222223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45978.367522222223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45978.367522222223</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39117</v>
      </c>
      <c r="B2" s="37" t="str">
        <f>IFERROR(VLOOKUP(D2,DB!A:K,11,0),"")</f>
        <v>R5</v>
      </c>
      <c r="C2" s="37">
        <v>3</v>
      </c>
      <c r="D2" s="107" t="s">
        <v>36011</v>
      </c>
      <c r="E2" s="37" t="s">
        <v>39021</v>
      </c>
      <c r="F2" s="38">
        <v>45891.832060185188</v>
      </c>
      <c r="G2" s="109">
        <f ca="1">IFERROR(NOW()-F2,"")</f>
        <v>86.535462037034449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52.178644907406124</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29.706411111110356</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9">
        <v>45977.514803240738</v>
      </c>
      <c r="G5" s="112">
        <f t="shared" ref="G5:G20" ca="1" si="2">IFERROR(NOW()-F5,"")</f>
        <v>0.85271898148494074</v>
      </c>
      <c r="H5" s="139">
        <v>45977.468807870369</v>
      </c>
      <c r="I5" s="110" t="str">
        <f>IFERROR(VLOOKUP(D5,DB!A:F,6,0),"")</f>
        <v>SCECO</v>
      </c>
      <c r="J5" s="110" t="str">
        <f>IFERROR(VLOOKUP(D5,DB!A:G,7,0),"")</f>
        <v>Weak</v>
      </c>
      <c r="K5" s="110" t="s">
        <v>39124</v>
      </c>
      <c r="L5" s="110" t="str">
        <f>IFERROR(VLOOKUP(D5,DB!A:I,9,0),"")</f>
        <v>Latis</v>
      </c>
    </row>
    <row r="6" spans="1:13">
      <c r="A6" s="110" t="s">
        <v>39125</v>
      </c>
      <c r="B6" s="110" t="str">
        <f>IFERROR(VLOOKUP(D6,DB!A:K,11,0),"")</f>
        <v>R5</v>
      </c>
      <c r="C6" s="110">
        <v>3</v>
      </c>
      <c r="D6" s="110" t="s">
        <v>33508</v>
      </c>
      <c r="E6" s="110" t="s">
        <v>39021</v>
      </c>
      <c r="F6" s="139">
        <v>45978.354155092595</v>
      </c>
      <c r="G6" s="112">
        <f t="shared" ca="1" si="2"/>
        <v>1.3367129628022667E-2</v>
      </c>
      <c r="H6" s="139">
        <v>45978.346550925926</v>
      </c>
      <c r="I6" s="110" t="str">
        <f>IFERROR(VLOOKUP(D6,DB!A:F,6,0),"")</f>
        <v>SCECO</v>
      </c>
      <c r="J6" s="110" t="str">
        <f>IFERROR(VLOOKUP(D6,DB!A:G,7,0),"")</f>
        <v>Vandalized</v>
      </c>
      <c r="K6" s="110" t="s">
        <v>39126</v>
      </c>
      <c r="L6" s="110" t="str">
        <f>IFERROR(VLOOKUP(D6,DB!A:I,9,0),"")</f>
        <v>Latis</v>
      </c>
    </row>
    <row r="7" spans="1:13">
      <c r="A7" s="110"/>
      <c r="B7" s="110" t="str">
        <f>IFERROR(VLOOKUP(D7,DB!A:K,11,0),"")</f>
        <v/>
      </c>
      <c r="C7" s="110"/>
      <c r="D7" s="110"/>
      <c r="E7" s="110"/>
      <c r="F7" s="110"/>
      <c r="G7" s="112">
        <f t="shared" ca="1" si="2"/>
        <v>45978.367522222223</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45978.367522222223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45978.367522222223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45978.367522222223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45978.367522222223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45978.367522222223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45978.367522222223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45978.367522222223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45978.367522222223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45978.367522222223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45978.367522222223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45978.367522222223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45978.367522222223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45978.367522222223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45978.367522222223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45978.367522222223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45978.367522222223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45978.367522222223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45978.367522222223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45978.367522222223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45978.367522222223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45978.367522222223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45978.367522222223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45978.367522222223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45978.367522222223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45978.367522222223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45978.367522222223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45978.367522222223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45978.367522222223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45978.367522222223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45978.367522222223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45978.367522222223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45978.367522222223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45978.367522222223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45978.367522222223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45978.367522222223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45978.367522222223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45978.367522222223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45978.367522222223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45978.367522222223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45978.367522222223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45978.367522222223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45978.367522222223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45978.367522222223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45978.367522222223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45978.367522222223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45978.367522222223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45978.367522222223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45978.367522222223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45978.367522222223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45978.367522222223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45978.367522222223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45978.367522222223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45978.367522222223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45978.367522222223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45978.367522222223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45978.367522222223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45978.367522222223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45978.367522222223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45978.367522222223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45978.367522222223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45978.367522222223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45978.367522222223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45978.367522222223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45978.367522222223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45978.367522222223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45978.367522222223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45978.367522222223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45978.367522222223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45978.367522222223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45978.367522222223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45978.367522222223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45978.367522222223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45978.367522222223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45978.367522222223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45978.367522222223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45978.367522222223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45978.367522222223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45978.367522222223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45978.367522222223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45978.367522222223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45978.367522222223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45978.367522222223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45978.367522222223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45978.367522222223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45978.367522222223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45978.367522222223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45978.367522222223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45978.367522222223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45978.367522222223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45978.367522222223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45978.367522222223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45978.367522222223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45978.367522222223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45978.367522222223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45978.367522222223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45978.367522222223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45978.367522222223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45978.367522222223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45978.367522222223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45978.367522222223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45978.367522222223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45978.367522222223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45978.367522222223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45978.367522222223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45978.367522222223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45978.367522222223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45978.367522222223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45978.367522222223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45978.367522222223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45978.367522222223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45978.367522222223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45978.367522222223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45978.367522222223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45978.367522222223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45978.367522222223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45978.367522222223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45978.367522222223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45978.367522222223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45978.367522222223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45978.367522222223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45978.367522222223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45978.367522222223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45978.367522222223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45978.367522222223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45978.367522222223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45978.367522222223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45978.367522222223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45978.367522222223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45978.367522222223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45978.367522222223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45978.367522222223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45978.367522222223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45978.367522222223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45978.367522222223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45978.367522222223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45978.367522222223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45978.367522222223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45978.367522222223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45978.367522222223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45978.367522222223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45978.367522222223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45978.367522222223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45978.367522222223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45978.367522222223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45978.367522222223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45978.367522222223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45978.367522222223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45978.367522222223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45978.367522222223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45978.367522222223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45978.367522222223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45978.367522222223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45978.367522222223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45978.367522222223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45978.367522222223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45978.367522222223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45978.367522222223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45978.367522222223</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45978.367522222223</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45978.367522222223</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39127</v>
      </c>
      <c r="B2" s="122" t="str">
        <f>IFERROR(VLOOKUP(D2,DB!A:K,11,0),"")</f>
        <v>R6</v>
      </c>
      <c r="C2" s="123">
        <v>1</v>
      </c>
      <c r="D2" s="122" t="s">
        <v>30938</v>
      </c>
      <c r="E2" s="110" t="s">
        <v>39021</v>
      </c>
      <c r="F2" s="124">
        <v>45977.926087962966</v>
      </c>
      <c r="G2" s="105">
        <f t="shared" ref="G2:G58" ca="1" si="0">IFERROR(NOW()-F2,"-")</f>
        <v>0.44143425925722113</v>
      </c>
      <c r="H2" s="124">
        <v>45978.034363425926</v>
      </c>
      <c r="I2" s="122" t="str">
        <f>IFERROR(VLOOKUP(D2,DB!A:F,6,0),"")</f>
        <v>SCECO</v>
      </c>
      <c r="J2" s="122" t="str">
        <f>IFERROR(VLOOKUP(D2,DB!A:G,7,0),"")</f>
        <v>Dead</v>
      </c>
      <c r="K2" s="125" t="s">
        <v>39128</v>
      </c>
      <c r="L2" s="126" t="str">
        <f>IFERROR(VLOOKUP(D2,DB!A:I,9,0),"")</f>
        <v>Latis</v>
      </c>
    </row>
    <row r="3" spans="1:16382" ht="31.5" customHeight="1">
      <c r="A3" s="121"/>
      <c r="B3" s="122" t="str">
        <f>IFERROR(VLOOKUP(D3,DB!A:K,11,0),"")</f>
        <v/>
      </c>
      <c r="C3" s="123"/>
      <c r="D3" s="122"/>
      <c r="E3" s="110"/>
      <c r="F3" s="124"/>
      <c r="G3" s="105">
        <f t="shared" ca="1" si="0"/>
        <v>45978.367522222223</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45978.367522222223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45978.367522222223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45978.367522222223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45978.367522222223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45978.367522222223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45978.367522222223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45978.367522222223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45978.367522222223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45978.367522222223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45978.367522222223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45978.367522222223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45978.367522222223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45978.367522222223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45978.367522222223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45978.367522222223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45978.367522222223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45978.367522222223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45978.367522222223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45978.367522222223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45978.367522222223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45978.367522222223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45978.367522222223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45978.367522222223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45978.367522222223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45978.367522222223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45978.367522222223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45978.367522222223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45978.367522222223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45978.367522222223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45978.367522222223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45978.367522222223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45978.367522222223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45978.367522222223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45978.367522222223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45978.367522222223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45978.367522222223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45978.367522222223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45978.367522222223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45978.367522222223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45978.367522222223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45978.367522222223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45978.367522222223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45978.367522222223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45978.367522222223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45978.367522222223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45978.367522222223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45978.367522222223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45978.367522222223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45978.367522222223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45978.367522222223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45978.367522222223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45978.367522222223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45978.367522222223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45978.367522222223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45978.367522222223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45978.367522222223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45978.367522222223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45978.367522222223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45978.367522222223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45978.367522222223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45978.367522222223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45978.367522222223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45978.367522222223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45978.367522222223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45978.367522222223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45978.367522222223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45978.367522222223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45978.367522222223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45978.367522222223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45978.367522222223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45978.367522222223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45978.367522222223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45978.367522222223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45978.367522222223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45978.367522222223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45978.367522222223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45978.367522222223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45978.367522222223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45978.367522222223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45978.367522222223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45978.367522222223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45978.367522222223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45978.367522222223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45978.367522222223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45978.367522222223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45978.367522222223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45978.367522222223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45978.367522222223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45978.367522222223</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2025-11-17T05:50:57Z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