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56" documentId="120_S{2AC9BD13-BADA-5192-A53E-5A8FF88502F6}" xr6:coauthVersionLast="47" xr6:coauthVersionMax="47" xr10:uidLastSave="{62586AFE-0F69-4147-9E50-83E69805B46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<sst xmlns="http://schemas.openxmlformats.org/spreadsheetml/2006/main" count="180289" uniqueCount="39127">
  <si>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</si>
  <si>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</si>
  <si>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</si>
  <si>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</si>
  <si>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</si>
  <si>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</si>
  <si>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</si>
  <si>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</si>
  <si>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</si>
  <si>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</si>
  <si>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</si>
  <si>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</si>
  <si>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</si>
  <si>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</si>
  <si>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</si>
  <si>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</si>
  <si>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</si>
  <si>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</si>
  <si>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</si>
  <si>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</si>
  <si>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</si>
  <si>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</si>
  <si>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</si>
  <si>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</si>
  <si>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</si>
  <si>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</si>
  <si>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</si>
  <si>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</si>
  <si>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</si>
  <si>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</si>
  <si>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</si>
  <si>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</si>
  <si>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</si>
  <si>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</si>
  <si>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</si>
  <si>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</si>
  <si>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</si>
  <si>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</si>
  <si>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</si>
  <si>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</si>
  <si>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</si>
  <si>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</si>
  <si>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</si>
  <si>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</si>
  <si>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</si>
  <si>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</si>
  <si>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</si>
  <si>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</si>
  <si>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</si>
  <si>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</si>
  <si>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</si>
  <si>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</si>
  <si>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</si>
  <si>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</si>
  <si>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</si>
  <si>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</si>
  <si>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</si>
  <si>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</si>
  <si>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</si>
  <si>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</si>
  <si>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</si>
  <si>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</si>
  <si>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</si>
  <si>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</si>
  <si>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</si>
  <si>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</si>
  <si>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</si>
  <si>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</si>
  <si>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</si>
  <si>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</si>
  <si>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</si>
  <si>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</si>
  <si>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</si>
  <si>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</si>
  <si>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</si>
  <si>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</si>
  <si>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</si>
  <si>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</si>
  <si>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</si>
  <si>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</si>
  <si>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</si>
  <si>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</si>
  <si>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</si>
  <si>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</si>
  <si>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</si>
  <si>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</si>
  <si>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</si>
  <si>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</si>
  <si>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</si>
  <si>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</si>
  <si>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</si>
  <si>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</si>
  <si>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</si>
  <si>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</si>
  <si>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</si>
  <si>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</si>
  <si>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</si>
  <si>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</si>
  <si>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</si>
  <si>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</si>
  <si>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</si>
  <si>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</si>
  <si>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</si>
  <si>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</si>
  <si>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</si>
  <si>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</si>
  <si>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</si>
  <si>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</si>
  <si>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</si>
  <si>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</si>
  <si>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</si>
  <si>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</si>
  <si>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</si>
  <si>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</si>
  <si>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</si>
  <si>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</si>
  <si>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</si>
  <si>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</si>
  <si>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</si>
  <si>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</si>
  <si>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</si>
  <si>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</si>
  <si>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</si>
  <si>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</si>
  <si>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</si>
  <si>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</si>
  <si>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</si>
  <si>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</si>
  <si>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</si>
  <si>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</si>
  <si>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</si>
  <si>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</si>
  <si>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</si>
  <si>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</si>
  <si>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</si>
  <si>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</si>
  <si>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</si>
  <si>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</si>
  <si>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</si>
  <si>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</si>
  <si>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</si>
  <si>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</si>
  <si>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</si>
  <si>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</si>
  <si>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</si>
  <si>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</si>
  <si>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</si>
  <si>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</si>
  <si>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</si>
  <si>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</si>
  <si>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</si>
  <si>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</si>
  <si>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</si>
  <si>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</si>
  <si>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</si>
  <si>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</si>
  <si>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</si>
  <si>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</si>
  <si>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</si>
  <si>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</si>
  <si>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</si>
  <si>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</si>
  <si>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</si>
  <si>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</si>
  <si>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</si>
  <si>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</si>
  <si>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</si>
  <si>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</si>
  <si>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</si>
  <si>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</si>
  <si>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</si>
  <si>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</si>
  <si>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</si>
  <si>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</si>
  <si>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</si>
  <si>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</si>
  <si>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</si>
  <si>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</si>
  <si>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</si>
  <si>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</si>
  <si>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</si>
  <si>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</si>
  <si>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</si>
  <si>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</si>
  <si>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</si>
  <si>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</si>
  <si>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</si>
  <si>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</si>
  <si>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</si>
  <si>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</si>
  <si>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</si>
  <si>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</si>
  <si>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</si>
  <si>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</si>
  <si>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</si>
  <si>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</si>
  <si>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</si>
  <si>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</si>
  <si>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</si>
  <si>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</si>
  <si>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</si>
  <si>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</si>
  <si>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</si>
  <si>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</si>
  <si>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</si>
  <si>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</si>
  <si>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</si>
  <si>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</si>
  <si>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</si>
  <si>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</si>
  <si>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</si>
  <si>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</si>
  <si>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</si>
  <si>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</si>
  <si>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</si>
  <si>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</si>
  <si>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</si>
  <si>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</si>
  <si>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</si>
  <si>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</si>
  <si>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</si>
  <si>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</si>
  <si>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</si>
  <si>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</si>
  <si>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</si>
  <si>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</si>
  <si>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</si>
  <si>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</si>
  <si>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</si>
  <si>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</si>
  <si>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</si>
  <si>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</si>
  <si>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</si>
  <si>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</si>
  <si>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</si>
  <si>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</si>
  <si>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</si>
  <si>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</si>
  <si>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</si>
  <si>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</si>
  <si>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</si>
  <si>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</si>
  <si>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</si>
  <si>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</si>
  <si>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</si>
  <si>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</si>
  <si>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</si>
  <si>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</si>
  <si>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</si>
  <si>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</si>
  <si>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</si>
  <si>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</si>
  <si>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</si>
  <si>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</si>
  <si>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</si>
  <si>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</si>
  <si>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</si>
  <si>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</si>
  <si>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</si>
  <si>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</si>
  <si>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</si>
  <si>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</si>
  <si>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</si>
  <si>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</si>
  <si>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</si>
  <si>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</si>
  <si>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</si>
  <si>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</si>
  <si>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</si>
  <si>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</si>
  <si>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</si>
  <si>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</si>
  <si>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</si>
  <si>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</si>
  <si>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</si>
  <si>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</si>
  <si>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</si>
  <si>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</si>
  <si>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</si>
  <si>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</si>
  <si>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</si>
  <si>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</si>
  <si>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</si>
  <si>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</si>
  <si>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</si>
  <si>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</si>
  <si>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</si>
  <si>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</si>
  <si>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</si>
  <si>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</si>
  <si>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</si>
  <si>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</si>
  <si>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</si>
  <si>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</si>
  <si>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</si>
  <si>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</si>
  <si>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</si>
  <si>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</si>
  <si>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</si>
  <si>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</si>
  <si>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</si>
  <si>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</si>
  <si>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</si>
  <si>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</si>
  <si>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</si>
  <si>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</si>
  <si>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</si>
  <si>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</si>
  <si>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</si>
  <si>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</si>
  <si>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</si>
  <si>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</si>
  <si>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</si>
  <si>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</si>
  <si>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</si>
  <si>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</si>
  <si>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</si>
  <si>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</si>
  <si>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</si>
  <si>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</si>
  <si>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</si>
  <si>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</si>
  <si>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</si>
  <si>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</si>
  <si>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</si>
  <si>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</si>
  <si>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</si>
  <si>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</si>
  <si>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</si>
  <si>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</si>
  <si>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</si>
  <si>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</si>
  <si>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</si>
  <si>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</si>
  <si>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</si>
  <si>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</si>
  <si>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</si>
  <si>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</si>
  <si>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</si>
  <si>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</si>
  <si>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</si>
  <si>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</si>
  <si>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</si>
  <si>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</si>
  <si>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</si>
  <si>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</si>
  <si>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</si>
  <si>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</si>
  <si>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</si>
  <si>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</si>
  <si>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</si>
  <si>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</si>
  <si>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</si>
  <si>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</si>
  <si>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</si>
  <si>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</si>
  <si>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</si>
  <si>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</si>
  <si>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</si>
  <si>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</si>
  <si>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</si>
  <si>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</si>
  <si>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</si>
  <si>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</si>
  <si>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</si>
  <si>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</si>
  <si>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</si>
  <si>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</si>
  <si>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</si>
  <si>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</si>
  <si>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</si>
  <si>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</si>
  <si>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</si>
  <si>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</si>
  <si>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</si>
  <si>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</si>
  <si>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</si>
  <si>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</si>
  <si>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</si>
  <si>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</si>
  <si>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</si>
  <si>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</si>
  <si>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</si>
  <si>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</si>
  <si>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</si>
  <si>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</si>
  <si>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</si>
  <si>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</si>
  <si>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</si>
  <si>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</si>
  <si>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</si>
  <si>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</si>
  <si>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</si>
  <si>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</si>
  <si>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</si>
  <si>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</si>
  <si>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</si>
  <si>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</si>
  <si>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</si>
  <si>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</si>
  <si>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</si>
  <si>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</si>
  <si>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</si>
  <si>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</si>
  <si>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</si>
  <si>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</si>
  <si>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</si>
  <si>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</si>
  <si>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</si>
  <si>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</si>
  <si>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</si>
  <si>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</si>
  <si>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</si>
  <si>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</si>
  <si>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</si>
  <si>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</si>
  <si>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</si>
  <si>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</si>
  <si>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</si>
  <si>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</si>
  <si>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</si>
  <si>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</si>
  <si>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</si>
  <si>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</si>
  <si>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</si>
  <si>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</si>
  <si>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</si>
  <si>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</si>
  <si>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</si>
  <si>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</si>
  <si>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</si>
  <si>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</si>
  <si>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</si>
  <si>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</si>
  <si>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</si>
  <si>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</si>
  <si>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</si>
  <si>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</si>
  <si>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</si>
  <si>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</si>
  <si>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</si>
  <si>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</si>
  <si>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</si>
  <si>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</si>
  <si>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</si>
  <si>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</si>
  <si>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</si>
  <si>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</si>
  <si>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</si>
  <si>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</si>
  <si>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</si>
  <si>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</si>
  <si>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</si>
  <si>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</si>
  <si>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</si>
  <si>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</si>
  <si>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</si>
  <si>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</si>
  <si>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</si>
  <si>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</si>
  <si>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</si>
  <si>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</si>
  <si>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</si>
  <si>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</si>
  <si>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</si>
  <si>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</si>
  <si>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</si>
  <si>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</si>
  <si>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</si>
  <si>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</si>
  <si>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</si>
  <si>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</si>
  <si>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</si>
  <si>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</si>
  <si>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</si>
  <si>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</si>
  <si>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</si>
  <si>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</si>
  <si>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</si>
  <si>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</si>
  <si>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</si>
  <si>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</si>
  <si>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</si>
  <si>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</si>
  <si>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</si>
  <si>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</si>
  <si>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</si>
  <si>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</si>
  <si>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</si>
  <si>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</si>
  <si>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</si>
  <si>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</si>
  <si>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</si>
  <si>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</si>
  <si>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</si>
  <si>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</si>
  <si>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</si>
  <si>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</si>
  <si>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</si>
  <si>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</si>
  <si>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</si>
  <si>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</si>
  <si>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</si>
  <si>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</si>
  <si>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</si>
  <si>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</si>
  <si>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</si>
  <si>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</si>
  <si>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</si>
  <si>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</si>
  <si>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</si>
  <si>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</si>
  <si>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</si>
  <si>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</si>
  <si>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</si>
  <si>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</si>
  <si>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</si>
  <si>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</si>
  <si>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</si>
  <si>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</si>
  <si>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</si>
  <si>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</si>
  <si>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</si>
  <si>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</si>
  <si>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</si>
  <si>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</si>
  <si>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</si>
  <si>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</si>
  <si>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</si>
  <si>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</si>
  <si>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</si>
  <si>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</si>
  <si>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</si>
  <si>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</si>
  <si>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</si>
  <si>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</si>
  <si>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</si>
  <si>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</si>
  <si>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</si>
  <si>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</si>
  <si>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</si>
  <si>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</si>
  <si>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</si>
  <si>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</si>
  <si>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</si>
  <si>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</si>
  <si>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</si>
  <si>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</si>
  <si>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</si>
  <si>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</si>
  <si>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</si>
  <si>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</si>
  <si>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</si>
  <si>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</si>
  <si>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</si>
  <si>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</si>
  <si>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</si>
  <si>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</si>
  <si>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</si>
  <si>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</si>
  <si>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</si>
  <si>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</si>
  <si>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</si>
  <si>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</si>
  <si>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</si>
  <si>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</si>
  <si>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</si>
  <si>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</si>
  <si>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</si>
  <si>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</si>
  <si>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</si>
  <si>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</si>
  <si>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</si>
  <si>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</si>
  <si>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</si>
  <si>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</si>
  <si>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</si>
  <si>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</si>
  <si>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</si>
  <si>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</si>
  <si>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</si>
  <si>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</si>
  <si>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</si>
  <si>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</si>
  <si>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</si>
  <si>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</si>
  <si>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</si>
  <si>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</si>
  <si>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</si>
  <si>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</si>
  <si>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</si>
  <si>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</si>
  <si>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</si>
  <si>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</si>
  <si>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</si>
  <si>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</si>
  <si>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</si>
  <si>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</si>
  <si>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</si>
  <si>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</si>
  <si>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</si>
  <si>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</si>
  <si>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</si>
  <si>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</si>
  <si>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</si>
  <si>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</si>
  <si>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</si>
  <si>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</si>
  <si>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</si>
  <si>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</si>
  <si>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</si>
  <si>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</si>
  <si>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</si>
  <si>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</si>
  <si>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</si>
  <si>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</si>
  <si>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</si>
  <si>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</si>
  <si>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</si>
  <si>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</si>
  <si>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</si>
  <si>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</si>
  <si>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</si>
  <si>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</si>
  <si>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</si>
  <si>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</si>
  <si>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</si>
  <si>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</si>
  <si>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</si>
  <si>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</si>
  <si>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</si>
  <si>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</si>
  <si>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</si>
  <si>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</si>
  <si>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</si>
  <si>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</si>
  <si>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</si>
  <si>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</si>
  <si>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</si>
  <si>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</si>
  <si>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</si>
  <si>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</si>
  <si>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</si>
  <si>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</si>
  <si>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</si>
  <si>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</si>
  <si>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</si>
  <si>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</si>
  <si>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</si>
  <si>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</si>
  <si>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</si>
  <si>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</si>
  <si>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</si>
  <si>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</si>
  <si>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</si>
  <si>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</si>
  <si>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</si>
  <si>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</si>
  <si>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</si>
  <si>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</si>
  <si>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</si>
  <si>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</si>
  <si>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</si>
  <si>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</si>
  <si>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</si>
  <si>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</si>
  <si>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</si>
  <si>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</si>
  <si>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</si>
  <si>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</si>
  <si>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</si>
  <si>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</si>
  <si>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</si>
  <si>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</si>
  <si>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</si>
  <si>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</si>
  <si>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</si>
  <si>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</si>
  <si>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</si>
  <si>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</si>
  <si>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</si>
  <si>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</si>
  <si>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</si>
  <si>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</si>
  <si>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</si>
  <si>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</si>
  <si>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</si>
  <si>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</si>
  <si>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</si>
  <si>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</si>
  <si>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</si>
  <si>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</si>
  <si>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</si>
  <si>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</si>
  <si>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</si>
  <si>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</si>
  <si>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</si>
  <si>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</si>
  <si>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</si>
  <si>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</si>
  <si>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</si>
  <si>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</si>
  <si>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</si>
  <si>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</si>
  <si>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</si>
  <si>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</si>
  <si>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</si>
  <si>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</si>
  <si>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</si>
  <si>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</si>
  <si>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</si>
  <si>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</si>
  <si>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</si>
  <si>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</si>
  <si>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</si>
  <si>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</si>
  <si>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</si>
  <si>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</si>
  <si>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</si>
  <si>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</si>
  <si>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</si>
  <si>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</si>
  <si>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</si>
  <si>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</si>
  <si>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</si>
  <si>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</si>
  <si>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</si>
  <si>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</si>
  <si>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</si>
  <si>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</si>
  <si>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</si>
  <si>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</si>
  <si>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</si>
  <si>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</si>
  <si>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</si>
  <si>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</si>
  <si>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</si>
  <si>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</si>
  <si>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</si>
  <si>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</si>
  <si>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</si>
  <si>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</si>
  <si>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</si>
  <si>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</si>
  <si>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</si>
  <si>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</si>
  <si>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</si>
  <si>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</si>
  <si>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</si>
  <si>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</si>
  <si>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</si>
  <si>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</si>
  <si>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</si>
  <si>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</si>
  <si>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</si>
  <si>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</si>
  <si>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</si>
  <si>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</si>
  <si>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</si>
  <si>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</si>
  <si>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</si>
  <si>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</si>
  <si>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</si>
  <si>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</si>
  <si>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</si>
  <si>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</si>
  <si>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</si>
  <si>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</si>
  <si>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</si>
  <si>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</si>
  <si>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</si>
  <si>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</si>
  <si>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</si>
  <si>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</si>
  <si>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</si>
  <si>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</si>
  <si>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</si>
  <si>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</si>
  <si>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</si>
  <si>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</si>
  <si>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</si>
  <si>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</si>
  <si>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</si>
  <si>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</si>
  <si>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</si>
  <si>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</si>
  <si>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</si>
  <si>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</si>
  <si>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</si>
  <si>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</si>
  <si>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</si>
  <si>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</si>
  <si>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</si>
  <si>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</si>
  <si>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</si>
  <si>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</si>
  <si>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</si>
  <si>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</si>
  <si>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</si>
  <si>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</si>
  <si>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</si>
  <si>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</si>
  <si>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</si>
  <si>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</si>
  <si>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</si>
  <si>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</si>
  <si>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</si>
  <si>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</si>
  <si>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</si>
  <si>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</si>
  <si>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</si>
  <si>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</si>
  <si>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</si>
  <si>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</si>
  <si>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</si>
  <si>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</si>
  <si>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</si>
  <si>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</si>
  <si>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</si>
  <si>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</si>
  <si>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</si>
  <si>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</si>
  <si>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</si>
  <si>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</si>
  <si>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</si>
  <si>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</si>
  <si>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</si>
  <si>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</si>
  <si>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</si>
  <si>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</si>
  <si>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</si>
  <si>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</si>
  <si>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</si>
  <si>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</si>
  <si>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</si>
  <si>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</si>
  <si>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</si>
  <si>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</si>
  <si>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</si>
  <si>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</si>
  <si>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</si>
  <si>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</si>
  <si>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</si>
  <si>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</si>
  <si>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</si>
  <si>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</si>
  <si>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</si>
  <si>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</si>
  <si>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</si>
  <si>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</si>
  <si>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</si>
  <si>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</si>
  <si>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</si>
  <si>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</si>
  <si>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</si>
  <si>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</si>
  <si>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</si>
  <si>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</si>
  <si>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</si>
  <si>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</si>
  <si>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</si>
  <si>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</si>
  <si>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</si>
  <si>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</si>
  <si>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</si>
  <si>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</si>
  <si>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</si>
  <si>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</si>
  <si>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</si>
  <si>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</si>
  <si>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</si>
  <si>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</si>
  <si>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</si>
  <si>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</si>
  <si>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</si>
  <si>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</si>
  <si>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</si>
  <si>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</si>
  <si>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</si>
  <si>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</si>
  <si>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</si>
  <si>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</si>
  <si>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</si>
  <si>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</si>
  <si>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</si>
  <si>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</si>
  <si>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</si>
  <si>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</si>
  <si>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</si>
  <si>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</si>
  <si>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</si>
  <si>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</si>
  <si>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</si>
  <si>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</si>
  <si>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</si>
  <si>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</si>
  <si>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</si>
  <si>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</si>
  <si>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</si>
  <si>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</si>
  <si>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</si>
  <si>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</si>
  <si>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</si>
  <si>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</si>
  <si>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</si>
  <si>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</si>
  <si>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</si>
  <si>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</si>
  <si>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</si>
  <si>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</si>
  <si>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</si>
  <si>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</si>
  <si>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</si>
  <si>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</si>
  <si>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</si>
  <si>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</si>
  <si>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</si>
  <si>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</si>
  <si>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</si>
  <si>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</si>
  <si>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</si>
  <si>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</si>
  <si>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</si>
  <si>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</si>
  <si>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</si>
  <si>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</si>
  <si>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</si>
  <si>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</si>
  <si>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</si>
  <si>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</si>
  <si>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</si>
  <si>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</si>
  <si>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</si>
  <si>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</si>
  <si>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</si>
  <si>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</si>
  <si>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</si>
  <si>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</si>
  <si>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</si>
  <si>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</si>
  <si>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</si>
  <si>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</si>
  <si>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</si>
  <si>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</si>
  <si>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</si>
  <si>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</si>
  <si>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</si>
  <si>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</si>
  <si>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</si>
  <si>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</si>
  <si>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</si>
  <si>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</si>
  <si>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</si>
  <si>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</si>
  <si>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</si>
  <si>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</si>
  <si>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</si>
  <si>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</si>
  <si>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</si>
  <si>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</si>
  <si>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</si>
  <si>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</si>
  <si>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</si>
  <si>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</si>
  <si>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</si>
  <si>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</si>
  <si>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</si>
  <si>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</si>
  <si>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</si>
  <si>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</si>
  <si>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</si>
  <si>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</si>
  <si>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</si>
  <si>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</si>
  <si>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</si>
  <si>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</si>
  <si>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</si>
  <si>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</si>
  <si>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</si>
  <si>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</si>
  <si>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</si>
  <si>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</si>
  <si>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</si>
  <si>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</si>
  <si>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</si>
  <si>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</si>
  <si>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</si>
  <si>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</si>
  <si>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</si>
  <si>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</si>
  <si>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</si>
  <si>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</si>
  <si>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</si>
  <si>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</si>
  <si>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</si>
  <si>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</si>
  <si>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</si>
  <si>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</si>
  <si>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</si>
  <si>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</si>
  <si>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</si>
  <si>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</si>
  <si>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</si>
  <si>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</si>
  <si>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</si>
  <si>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</si>
  <si>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</si>
  <si>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</si>
  <si>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</si>
  <si>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</si>
  <si>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</si>
  <si>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</si>
  <si>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</si>
  <si>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</si>
  <si>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</si>
  <si>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</si>
  <si>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</si>
  <si>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</si>
  <si>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</si>
  <si>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</si>
  <si>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</si>
  <si>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</si>
  <si>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</si>
  <si>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</si>
  <si>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</si>
  <si>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</si>
  <si>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</si>
  <si>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</si>
  <si>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</si>
  <si>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</si>
  <si>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</si>
  <si>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</si>
  <si>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</si>
  <si>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</si>
  <si>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</si>
  <si>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</si>
  <si>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</si>
  <si>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</si>
  <si>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</si>
  <si>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</si>
  <si>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</si>
  <si>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</si>
  <si>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</si>
  <si>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</si>
  <si>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</si>
  <si>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</si>
  <si>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</si>
  <si>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</si>
  <si>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</si>
  <si>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</si>
  <si>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</si>
  <si>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</si>
  <si>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</si>
  <si>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</si>
  <si>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</si>
  <si>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</si>
  <si>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</si>
  <si>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</si>
  <si>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</si>
  <si>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</si>
  <si>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</si>
  <si>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</si>
  <si>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</si>
  <si>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</si>
  <si>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</si>
  <si>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</si>
  <si>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</si>
  <si>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</si>
  <si>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</si>
  <si>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</si>
  <si>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</si>
  <si>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</si>
  <si>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</si>
  <si>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</si>
  <si>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</si>
  <si>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</si>
  <si>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</si>
  <si>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</si>
  <si>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</si>
  <si>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</si>
  <si>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</si>
  <si>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</si>
  <si>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</si>
  <si>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</si>
  <si>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</si>
  <si>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</si>
  <si>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</si>
  <si>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</si>
  <si>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</si>
  <si>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</si>
  <si>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</si>
  <si>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</si>
  <si>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</si>
  <si>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</si>
  <si>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</si>
  <si>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</si>
  <si>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</si>
  <si>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</si>
  <si>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</si>
  <si>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</si>
  <si>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</si>
  <si>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</si>
  <si>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</si>
  <si>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</si>
  <si>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</si>
  <si>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</si>
  <si>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</si>
  <si>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</si>
  <si>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</si>
  <si>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</si>
  <si>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</si>
  <si>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</si>
  <si>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</si>
  <si>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</si>
  <si>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</si>
  <si>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</si>
  <si>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</si>
  <si>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</si>
  <si>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</si>
  <si>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</si>
  <si>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</si>
  <si>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</si>
  <si>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</si>
  <si>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</si>
  <si>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</si>
  <si>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</si>
  <si>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</si>
  <si>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</si>
  <si>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</si>
  <si>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</si>
  <si>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</si>
  <si>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</si>
  <si>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</si>
  <si>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</si>
  <si>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</si>
  <si>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</si>
  <si>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</si>
  <si>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</si>
  <si>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</si>
  <si>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</si>
  <si>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</si>
  <si>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</si>
  <si>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</si>
  <si>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</si>
  <si>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</si>
  <si>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</si>
  <si>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</si>
  <si>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</si>
  <si>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</si>
  <si>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</si>
  <si>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</si>
  <si>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</si>
  <si>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</si>
  <si>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</si>
  <si>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</si>
  <si>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</si>
  <si>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</si>
  <si>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</si>
  <si>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</si>
  <si>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</si>
  <si>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</si>
  <si>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</si>
  <si>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</si>
  <si>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</si>
  <si>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</si>
  <si>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</si>
  <si>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</si>
  <si>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</si>
  <si>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</si>
  <si>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</si>
  <si>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</si>
  <si>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</si>
  <si>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</si>
  <si>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</si>
  <si>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</si>
  <si>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</si>
  <si>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</si>
  <si>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</si>
  <si>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</si>
  <si>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</si>
  <si>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</si>
  <si>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</si>
  <si>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</si>
  <si>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</si>
  <si>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</si>
  <si>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</si>
  <si>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</si>
  <si>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</si>
  <si>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</si>
  <si>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</si>
  <si>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</si>
  <si>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</si>
  <si>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</si>
  <si>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</si>
  <si>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</si>
  <si>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</si>
  <si>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</si>
  <si>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</si>
  <si>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</si>
  <si>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</si>
  <si>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</si>
  <si>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</si>
  <si>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</si>
  <si>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</si>
  <si>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</si>
  <si>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</si>
  <si>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</si>
  <si>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</si>
  <si>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</si>
  <si>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</si>
  <si>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</si>
  <si>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</si>
  <si>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</si>
  <si>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</si>
  <si>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</si>
  <si>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</si>
  <si>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</si>
  <si>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</si>
  <si>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</si>
  <si>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</si>
  <si>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</si>
  <si>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</si>
  <si>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</si>
  <si>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</si>
  <si>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</si>
  <si>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</si>
  <si>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</si>
  <si>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</si>
  <si>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</si>
  <si>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</si>
  <si>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</si>
  <si>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</si>
  <si>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</si>
  <si>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</si>
  <si>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</si>
  <si>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</si>
  <si>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</si>
  <si>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</si>
  <si>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</si>
  <si>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</si>
  <si>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</si>
  <si>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</si>
  <si>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</si>
  <si>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</si>
  <si>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</si>
  <si>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</si>
  <si>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</si>
  <si>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</si>
  <si>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</si>
  <si>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</si>
  <si>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</si>
  <si>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</si>
  <si>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</si>
  <si>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</si>
  <si>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</si>
  <si>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</si>
  <si>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</si>
  <si>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</si>
  <si>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</si>
  <si>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</si>
  <si>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</si>
  <si>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</si>
  <si>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</si>
  <si>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</si>
  <si>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</si>
  <si>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</si>
  <si>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</si>
  <si>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</si>
  <si>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</si>
  <si>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</si>
  <si>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</si>
  <si>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</si>
  <si>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</si>
  <si>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</si>
  <si>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</si>
  <si>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</si>
  <si>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</si>
  <si>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</si>
  <si>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</si>
  <si>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</si>
  <si>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</si>
  <si>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</si>
  <si>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</si>
  <si>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</si>
  <si>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</si>
  <si>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</si>
  <si>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</si>
  <si>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</si>
  <si>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</si>
  <si>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</si>
  <si>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</si>
  <si>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</si>
  <si>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</si>
  <si>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</si>
  <si>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</si>
  <si>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</si>
  <si>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</si>
  <si>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</si>
  <si>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</si>
  <si>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</si>
  <si>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</si>
  <si>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</si>
  <si>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</si>
  <si>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</si>
  <si>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</si>
  <si>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</si>
  <si>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</si>
  <si>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</si>
  <si>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</si>
  <si>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</si>
  <si>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</si>
  <si>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</si>
  <si>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</si>
  <si>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</si>
  <si>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</si>
  <si>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</si>
  <si>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</si>
  <si>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</si>
  <si>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</si>
  <si>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</si>
  <si>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</si>
  <si>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</si>
  <si>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</si>
  <si>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</si>
  <si>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</si>
  <si>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</si>
  <si>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</si>
  <si>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</si>
  <si>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</si>
  <si>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</si>
  <si>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</si>
  <si>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</si>
  <si>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</si>
  <si>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</si>
  <si>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</si>
  <si>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</si>
  <si>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</si>
  <si>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</si>
  <si>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</si>
  <si>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</si>
  <si>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</si>
  <si>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</si>
  <si>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</si>
  <si>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</si>
  <si>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</si>
  <si>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</si>
  <si>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</si>
  <si>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</si>
  <si>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</si>
  <si>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</si>
  <si>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</si>
  <si>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</si>
  <si>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</si>
  <si>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</si>
  <si>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</si>
  <si>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</si>
  <si>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</si>
  <si>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</si>
  <si>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</si>
  <si>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</si>
  <si>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</si>
  <si>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</si>
  <si>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</si>
  <si>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</si>
  <si>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</si>
  <si>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</si>
  <si>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</si>
  <si>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</si>
  <si>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</si>
  <si>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</si>
  <si>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</si>
  <si>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</si>
  <si>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</si>
  <si>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</si>
  <si>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</si>
  <si>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</si>
  <si>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</si>
  <si>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</si>
  <si>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</si>
  <si>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</si>
  <si>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</si>
  <si>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</si>
  <si>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</si>
  <si>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</si>
  <si>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</si>
  <si>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</si>
  <si>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</si>
  <si>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</si>
  <si>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</si>
  <si>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</si>
  <si>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</si>
  <si>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</si>
  <si>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</si>
  <si>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</si>
  <si>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</si>
  <si>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</si>
  <si>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</si>
  <si>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</si>
  <si>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</si>
  <si>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</si>
  <si>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</si>
  <si>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</si>
  <si>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</si>
  <si>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</si>
  <si>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</si>
  <si>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</si>
  <si>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</si>
  <si>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</si>
  <si>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</si>
  <si>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</si>
  <si>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</si>
  <si>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</si>
  <si>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</si>
  <si>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</si>
  <si>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</si>
  <si>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</si>
  <si>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</si>
  <si>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</si>
  <si>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</si>
  <si>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</si>
  <si>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</si>
  <si>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</si>
  <si>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</si>
  <si>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</si>
  <si>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</si>
  <si>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</si>
  <si>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</si>
  <si>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</si>
  <si>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</si>
  <si>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</si>
  <si>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</si>
  <si>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</si>
  <si>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</si>
  <si>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</si>
  <si>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</si>
  <si>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</si>
  <si>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</si>
  <si>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</si>
  <si>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</si>
  <si>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</si>
  <si>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</si>
  <si>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</si>
  <si>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</si>
  <si>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</si>
  <si>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</si>
  <si>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</si>
  <si>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</si>
  <si>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</si>
  <si>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</si>
  <si>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</si>
  <si>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</si>
  <si>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</si>
  <si>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</si>
  <si>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</si>
  <si>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</si>
  <si>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</si>
  <si>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</si>
  <si>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</si>
  <si>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</si>
  <si>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</si>
  <si>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</si>
  <si>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</si>
  <si>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</si>
  <si>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</si>
  <si>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</si>
  <si>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</si>
  <si>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</si>
  <si>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</si>
  <si>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</si>
  <si>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</si>
  <si>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</si>
  <si>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</si>
  <si>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</si>
  <si>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</si>
  <si>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</si>
  <si>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</si>
  <si>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</si>
  <si>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</si>
  <si>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</si>
  <si>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</si>
  <si>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</si>
  <si>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</si>
  <si>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</si>
  <si>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</si>
  <si>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</si>
  <si>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</si>
  <si>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</si>
  <si>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</si>
  <si>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</si>
  <si>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</si>
  <si>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</si>
  <si>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</si>
  <si>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</si>
  <si>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</si>
  <si>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</si>
  <si>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</si>
  <si>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</si>
  <si>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</si>
  <si>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</si>
  <si>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</si>
  <si>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</si>
  <si>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</si>
  <si>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</si>
  <si>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</si>
  <si>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</si>
  <si>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</si>
  <si>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</si>
  <si>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</si>
  <si>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</si>
  <si>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</si>
  <si>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</si>
  <si>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</si>
  <si>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</si>
  <si>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</si>
  <si>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</si>
  <si>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</si>
  <si>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</si>
  <si>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</si>
  <si>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</si>
  <si>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</si>
  <si>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</si>
  <si>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</si>
  <si>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</si>
  <si>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</si>
  <si>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</si>
  <si>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</si>
  <si>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</si>
  <si>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</si>
  <si>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</si>
  <si>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</si>
  <si>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</si>
  <si>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</si>
  <si>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</si>
  <si>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</si>
  <si>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</si>
  <si>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</si>
  <si>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</si>
  <si>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</si>
  <si>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</si>
  <si>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</si>
  <si>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</si>
  <si>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</si>
  <si>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</si>
  <si>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</si>
  <si>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</si>
  <si>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</si>
  <si>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</si>
  <si>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</si>
  <si>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</si>
  <si>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</si>
  <si>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</si>
  <si>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</si>
  <si>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</si>
  <si>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</si>
  <si>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</si>
  <si>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</si>
  <si>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</si>
  <si>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</si>
  <si>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</si>
  <si>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</si>
  <si>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</si>
  <si>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</si>
  <si>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</si>
  <si>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</si>
  <si>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</si>
  <si>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</si>
  <si>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</si>
  <si>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</si>
  <si>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</si>
  <si>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</si>
  <si>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</si>
  <si>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</si>
  <si>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</si>
  <si>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</si>
  <si>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</si>
  <si>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</si>
  <si>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</si>
  <si>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</si>
  <si>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</si>
  <si>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</si>
  <si>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</si>
  <si>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</si>
  <si>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</si>
  <si>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</si>
  <si>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</si>
  <si>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</si>
  <si>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</si>
  <si>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</si>
  <si>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</si>
  <si>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</si>
  <si>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</si>
  <si>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</si>
  <si>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</si>
  <si>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</si>
  <si>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</si>
  <si>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</si>
  <si>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</si>
  <si>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</si>
  <si>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</si>
  <si>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</si>
  <si>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</si>
  <si>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</si>
  <si>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</si>
  <si>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</si>
  <si>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</si>
  <si>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</si>
  <si>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</si>
  <si>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</si>
  <si>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</si>
  <si>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</si>
  <si>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</si>
  <si>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</si>
  <si>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</si>
  <si>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</si>
  <si>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</si>
  <si>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</si>
  <si>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</si>
  <si>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</si>
  <si>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</si>
  <si>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</si>
  <si>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</si>
  <si>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</si>
  <si>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</si>
  <si>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</si>
  <si>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</si>
  <si>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</si>
  <si>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</si>
  <si>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</si>
  <si>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</si>
  <si>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</si>
  <si>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</si>
  <si>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</si>
  <si>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</si>
  <si>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</si>
  <si>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</si>
  <si>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</si>
  <si>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</si>
  <si>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</si>
  <si>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</si>
  <si>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</si>
  <si>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</si>
  <si>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</si>
  <si>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</si>
  <si>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</si>
  <si>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</si>
  <si>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</si>
  <si>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</si>
  <si>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</si>
  <si>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</si>
  <si>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</si>
  <si>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</si>
  <si>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</si>
  <si>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</si>
  <si>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</si>
  <si>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</si>
  <si>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</si>
  <si>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</si>
  <si>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</si>
  <si>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</si>
  <si>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</si>
  <si>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</si>
  <si>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</si>
  <si>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</si>
  <si>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</si>
  <si>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</si>
  <si>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</si>
  <si>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</si>
  <si>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</si>
  <si>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</si>
  <si>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</si>
  <si>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</si>
  <si>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</si>
  <si>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</si>
  <si>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</si>
  <si>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</si>
  <si>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</si>
  <si>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</si>
  <si>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</si>
  <si>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</si>
  <si>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</si>
  <si>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</si>
  <si>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</si>
  <si>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</si>
  <si>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</si>
  <si>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</si>
  <si>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</si>
  <si>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</si>
  <si>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</si>
  <si>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</si>
  <si>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</si>
  <si>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</si>
  <si>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</si>
  <si>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</si>
  <si>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</si>
  <si>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</si>
  <si>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</si>
  <si>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</si>
  <si>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</si>
  <si>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</si>
  <si>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</si>
  <si>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</si>
  <si>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</si>
  <si>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</si>
  <si>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</si>
  <si>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</si>
  <si>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</si>
  <si>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</si>
  <si>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</si>
  <si>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</si>
  <si>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</si>
  <si>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</si>
  <si>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</si>
  <si>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</si>
  <si>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</si>
  <si>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</si>
  <si>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</si>
  <si>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</si>
  <si>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</si>
  <si>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</si>
  <si>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</si>
  <si>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</si>
  <si>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</si>
  <si>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</si>
  <si>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</si>
  <si>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</si>
  <si>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</si>
  <si>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</si>
  <si>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</si>
  <si>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</si>
  <si>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</si>
  <si>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</si>
  <si>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</si>
  <si>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</si>
  <si>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</si>
  <si>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</si>
  <si>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</si>
  <si>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</si>
  <si>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</si>
  <si>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</si>
  <si>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</si>
  <si>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</si>
  <si>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</si>
  <si>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</si>
  <si>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</si>
  <si>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</si>
  <si>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</si>
  <si>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</si>
  <si>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</si>
  <si>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</si>
  <si>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</si>
  <si>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</si>
  <si>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</si>
  <si>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</si>
  <si>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</si>
  <si>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</si>
  <si>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</si>
  <si>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</si>
  <si>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</si>
  <si>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</si>
  <si>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</si>
  <si>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</si>
  <si>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</si>
  <si>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</si>
  <si>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</si>
  <si>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</si>
  <si>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</si>
  <si>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</si>
  <si>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</si>
  <si>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</si>
  <si>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</si>
  <si>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</si>
  <si>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</si>
  <si>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</si>
  <si>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</si>
  <si>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</si>
  <si>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</si>
  <si>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</si>
  <si>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</si>
  <si>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</si>
  <si>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</si>
  <si>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</si>
  <si>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</si>
  <si>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</si>
  <si>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</si>
  <si>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</si>
  <si>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</si>
  <si>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</si>
  <si>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</si>
  <si>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</si>
  <si>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</si>
  <si>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</si>
  <si>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</si>
  <si>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</si>
  <si>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</si>
  <si>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</si>
  <si>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</si>
  <si>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</si>
  <si>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</si>
  <si>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</si>
  <si>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</si>
  <si>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</si>
  <si>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</si>
  <si>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</si>
  <si>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</si>
  <si>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</si>
  <si>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</si>
  <si>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</si>
  <si>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</si>
  <si>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</si>
  <si>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</si>
  <si>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</si>
  <si>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</si>
  <si>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</si>
  <si>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</si>
  <si>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</si>
  <si>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</si>
  <si>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</si>
  <si>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</si>
  <si>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</si>
  <si>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</si>
  <si>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</si>
  <si>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</si>
  <si>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</si>
  <si>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</si>
  <si>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</si>
  <si>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</si>
  <si>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</si>
  <si>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</si>
  <si>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</si>
  <si>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</si>
  <si>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</si>
  <si>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</si>
  <si>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</si>
  <si>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</si>
  <si>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</si>
  <si>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</si>
  <si>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</si>
  <si>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</si>
  <si>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</si>
  <si>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</si>
  <si>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</si>
  <si>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</si>
  <si>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</si>
  <si>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</si>
  <si>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</si>
  <si>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</si>
  <si>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</si>
  <si>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</si>
  <si>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</si>
  <si>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</si>
  <si>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</si>
  <si>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</si>
  <si>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</si>
  <si>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</si>
  <si>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</si>
  <si>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</si>
  <si>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</si>
  <si>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</si>
  <si>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</si>
  <si>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</si>
  <si>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</si>
  <si>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</si>
  <si>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</si>
  <si>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</si>
  <si>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</si>
  <si>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</si>
  <si>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</si>
  <si>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</si>
  <si>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</si>
  <si>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</si>
  <si>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</si>
  <si>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</si>
  <si>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</si>
  <si>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</si>
  <si>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</si>
  <si>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</si>
  <si>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</si>
  <si>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</si>
  <si>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</si>
  <si>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</si>
  <si>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</si>
  <si>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</si>
  <si>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</si>
  <si>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</si>
  <si>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</si>
  <si>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</si>
  <si>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</si>
  <si>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</si>
  <si>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</si>
  <si>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</si>
  <si>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</si>
  <si>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</si>
  <si>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</si>
  <si>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</si>
  <si>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</si>
  <si>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</si>
  <si>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</si>
  <si>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</si>
  <si>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</si>
  <si>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</si>
  <si>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</si>
  <si>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</si>
  <si>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</si>
  <si>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</si>
  <si>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</si>
  <si>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</si>
  <si>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</si>
  <si>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</si>
  <si>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</si>
  <si>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</si>
  <si>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</si>
  <si>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</si>
  <si>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</si>
  <si>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</si>
  <si>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</si>
  <si>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</si>
  <si>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</si>
  <si>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</si>
  <si>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</si>
  <si>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</si>
  <si>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</si>
  <si>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</si>
  <si>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</si>
  <si>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</si>
  <si>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</si>
  <si>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</si>
  <si>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</si>
  <si>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</si>
  <si>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</si>
  <si>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</si>
  <si>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</si>
  <si>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</si>
  <si>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</si>
  <si>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</si>
  <si>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</si>
  <si>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</si>
  <si>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</si>
  <si>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</si>
  <si>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</si>
  <si>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</si>
  <si>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</si>
  <si>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</si>
  <si>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</si>
  <si>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</si>
  <si>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</si>
  <si>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</si>
  <si>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</si>
  <si>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</si>
  <si>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</si>
  <si>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</si>
  <si>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</si>
  <si>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</si>
  <si>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</si>
  <si>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</si>
  <si>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</si>
  <si>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</si>
  <si>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</si>
  <si>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</si>
  <si>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</si>
  <si>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</si>
  <si>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</si>
  <si>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</si>
  <si>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</si>
  <si>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</si>
  <si>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</si>
  <si>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</si>
  <si>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</si>
  <si>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</si>
  <si>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</si>
  <si>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</si>
  <si>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</si>
  <si>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</si>
  <si>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</si>
  <si>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</si>
  <si>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</si>
  <si>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</si>
  <si>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</si>
  <si>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</si>
  <si>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</si>
  <si>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</si>
  <si>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</si>
  <si>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</si>
  <si>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</si>
  <si>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</si>
  <si>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</si>
  <si>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</si>
  <si>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</si>
  <si>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</si>
  <si>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</si>
  <si>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</si>
  <si>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</si>
  <si>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</si>
  <si>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</si>
  <si>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</si>
  <si>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</si>
  <si>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</si>
  <si>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</si>
  <si>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</si>
  <si>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</si>
  <si>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</si>
  <si>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</si>
  <si>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</si>
  <si>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</si>
  <si>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</si>
  <si>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</si>
  <si>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</si>
  <si>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</si>
  <si>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</si>
  <si>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</si>
  <si>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</si>
  <si>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</si>
  <si>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</si>
  <si>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</si>
  <si>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</si>
  <si>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</si>
  <si>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</si>
  <si>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</si>
  <si>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</si>
  <si>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</si>
  <si>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</si>
  <si>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</si>
  <si>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</si>
  <si>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</si>
  <si>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</si>
  <si>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</si>
  <si>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</si>
  <si>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</si>
  <si>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</si>
  <si>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</si>
  <si>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</si>
  <si>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</si>
  <si>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</si>
  <si>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</si>
  <si>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</si>
  <si>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</si>
  <si>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</si>
  <si>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</si>
  <si>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</si>
  <si>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</si>
  <si>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</si>
  <si>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</si>
  <si>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</si>
  <si>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</si>
  <si>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</si>
  <si>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</si>
  <si>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</si>
  <si>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</si>
  <si>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</si>
  <si>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</si>
  <si>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</si>
  <si>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</si>
  <si>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</si>
  <si>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</si>
  <si>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</si>
  <si>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</si>
  <si>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</si>
  <si>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</si>
  <si>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</si>
  <si>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</si>
  <si>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</si>
  <si>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</si>
  <si>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</si>
  <si>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</si>
  <si>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</si>
  <si>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</si>
  <si>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</si>
  <si>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</si>
  <si>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</si>
  <si>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</si>
  <si>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</si>
  <si>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</si>
  <si>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</si>
  <si>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</si>
  <si>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</si>
  <si>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</si>
  <si>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</si>
  <si>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</si>
  <si>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</si>
  <si>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</si>
  <si>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</si>
  <si>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</si>
  <si>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</si>
  <si>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</si>
  <si>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</si>
  <si>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</si>
  <si>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</si>
  <si>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</si>
  <si>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</si>
  <si>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</si>
  <si>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</si>
  <si>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</si>
  <si>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</si>
  <si>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</si>
  <si>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</si>
  <si>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</si>
  <si>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</si>
  <si>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</si>
  <si>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</si>
  <si>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</si>
  <si>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</si>
  <si>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</si>
  <si>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</si>
  <si>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</si>
  <si>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</si>
  <si>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</si>
  <si>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</si>
  <si>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</si>
  <si>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</si>
  <si>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</si>
  <si>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</si>
  <si>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</si>
  <si>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</si>
  <si>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</si>
  <si>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</si>
  <si>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</si>
  <si>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</si>
  <si>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</si>
  <si>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</si>
  <si>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</si>
  <si>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</si>
  <si>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</si>
  <si>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</si>
  <si>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</si>
  <si>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</si>
  <si>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</si>
  <si>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</si>
  <si>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</si>
  <si>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</si>
  <si>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</si>
  <si>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</si>
  <si>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</si>
  <si>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</si>
  <si>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</si>
  <si>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</si>
  <si>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</si>
  <si>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</si>
  <si>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</si>
  <si>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</si>
  <si>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</si>
  <si>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</si>
  <si>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</si>
  <si>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</si>
  <si>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</si>
  <si>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</si>
  <si>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</si>
  <si>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</si>
  <si>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</si>
  <si>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</si>
  <si>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</si>
  <si>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</si>
  <si>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</si>
  <si>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</si>
  <si>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</si>
  <si>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</si>
  <si>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</si>
  <si>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</si>
  <si>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</si>
  <si>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</si>
  <si>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</si>
  <si>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</si>
  <si>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</si>
  <si>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</si>
  <si>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</si>
  <si>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</si>
  <si>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</si>
  <si>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</si>
  <si>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</si>
  <si>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</si>
  <si>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</si>
  <si>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</si>
  <si>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</si>
  <si>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</si>
  <si>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</si>
  <si>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</si>
  <si>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</si>
  <si>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</si>
  <si>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</si>
  <si>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</si>
  <si>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</si>
  <si>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</si>
  <si>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</si>
  <si>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</si>
  <si>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</si>
  <si>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</si>
  <si>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</si>
  <si>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</si>
  <si>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</si>
  <si>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</si>
  <si>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</si>
  <si>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</si>
  <si>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</si>
  <si>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</si>
  <si>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</si>
  <si>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</si>
  <si>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</si>
  <si>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</si>
  <si>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</si>
  <si>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</si>
  <si>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</si>
  <si>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</si>
  <si>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</si>
  <si>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</si>
  <si>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</si>
  <si>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</si>
  <si>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</si>
  <si>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</si>
  <si>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</si>
  <si>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</si>
  <si>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</si>
  <si>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</si>
  <si>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</si>
  <si>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</si>
  <si>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</si>
  <si>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</si>
  <si>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</si>
  <si>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</si>
  <si>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</si>
  <si>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</si>
  <si>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</si>
  <si>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</si>
  <si>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</si>
  <si>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</si>
  <si>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</si>
  <si>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</si>
  <si>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</si>
  <si>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</si>
  <si>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</si>
  <si>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</si>
  <si>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</si>
  <si>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</si>
  <si>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</si>
  <si>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</si>
  <si>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</si>
  <si>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</si>
  <si>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</si>
  <si>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</si>
  <si>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</si>
  <si>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</si>
  <si>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</si>
  <si>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</si>
  <si>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</si>
  <si>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</si>
  <si>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</si>
  <si>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</si>
  <si>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</si>
  <si>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</si>
  <si>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</si>
  <si>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</si>
  <si>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</si>
  <si>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</si>
  <si>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</si>
  <si>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</si>
  <si>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</si>
  <si>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</si>
  <si>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</si>
  <si>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</si>
  <si>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</si>
  <si>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</si>
  <si>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</si>
  <si>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</si>
  <si>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</si>
  <si>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</si>
  <si>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</si>
  <si>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</si>
  <si>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</si>
  <si>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</si>
  <si>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</si>
  <si>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</si>
  <si>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</si>
  <si>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</si>
  <si>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</si>
  <si>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</si>
  <si>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</si>
  <si>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</si>
  <si>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</si>
  <si>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</si>
  <si>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</si>
  <si>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</si>
  <si>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</si>
  <si>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</si>
  <si>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</si>
  <si>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</si>
  <si>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</si>
  <si>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</si>
  <si>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</si>
  <si>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</si>
  <si>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</si>
  <si>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</si>
  <si>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</si>
  <si>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</si>
  <si>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</si>
  <si>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</si>
  <si>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</si>
  <si>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</si>
  <si>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</si>
  <si>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</si>
  <si>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</si>
  <si>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</si>
  <si>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</si>
  <si>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</si>
  <si>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</si>
  <si>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</si>
  <si>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</si>
  <si>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</si>
  <si>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</si>
  <si>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</si>
  <si>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</si>
  <si>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</si>
  <si>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</si>
  <si>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</si>
  <si>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</si>
  <si>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</si>
  <si>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</si>
  <si>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</si>
  <si>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</si>
  <si>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</si>
  <si>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</si>
  <si>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</si>
  <si>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</si>
  <si>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</si>
  <si>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</si>
  <si>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</si>
  <si>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</si>
  <si>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</si>
  <si>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</si>
  <si>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</si>
  <si>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</si>
  <si>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</si>
  <si>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</si>
  <si>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</si>
  <si>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</si>
  <si>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</si>
  <si>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</si>
  <si>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</si>
  <si>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</si>
  <si>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</si>
  <si>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</si>
  <si>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</si>
  <si>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</si>
  <si>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</si>
  <si>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</si>
  <si>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</si>
  <si>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</si>
  <si>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</si>
  <si>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</si>
  <si>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</si>
  <si>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</si>
  <si>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</si>
  <si>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</si>
  <si>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</si>
  <si>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</si>
  <si>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</si>
  <si>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</si>
  <si>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</si>
  <si>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</si>
  <si>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</si>
  <si>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</si>
  <si>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</si>
  <si>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</si>
  <si>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</si>
  <si>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</si>
  <si>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</si>
  <si>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</si>
  <si>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</si>
  <si>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</si>
  <si>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</si>
  <si>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</si>
  <si>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</si>
  <si>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</si>
  <si>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</si>
  <si>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</si>
  <si>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</si>
  <si>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</si>
  <si>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</si>
  <si>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</si>
  <si>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</si>
  <si>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</si>
  <si>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</si>
  <si>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</si>
  <si>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</si>
  <si>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</si>
  <si>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</si>
  <si>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</si>
  <si>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</si>
  <si>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</si>
  <si>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</si>
  <si>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</si>
  <si>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</si>
  <si>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</si>
  <si>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</si>
  <si>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</si>
  <si>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</si>
  <si>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</si>
  <si>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</si>
  <si>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</si>
  <si>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</si>
  <si>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</si>
  <si>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</si>
  <si>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</si>
  <si>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</si>
  <si>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</si>
  <si>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</si>
  <si>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</si>
  <si>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</si>
  <si>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</si>
  <si>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</si>
  <si>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</si>
  <si>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</si>
  <si>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</si>
  <si>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</si>
  <si>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</si>
  <si>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</si>
  <si>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</si>
  <si>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</si>
  <si>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</si>
  <si>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</si>
  <si>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</si>
  <si>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</si>
  <si>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</si>
  <si>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</si>
  <si>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</si>
  <si>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</si>
  <si>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</si>
  <si>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</si>
  <si>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</si>
  <si>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</si>
  <si>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</si>
  <si>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</si>
  <si>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</si>
  <si>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</si>
  <si>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</si>
  <si>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</si>
  <si>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</si>
  <si>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</si>
  <si>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</si>
  <si>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</si>
  <si>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</si>
  <si>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</si>
  <si>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</si>
  <si>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</si>
  <si>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</si>
  <si>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</si>
  <si>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</si>
  <si>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</si>
  <si>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</si>
  <si>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</si>
  <si>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</si>
  <si>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</si>
  <si>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</si>
  <si>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</si>
  <si>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</si>
  <si>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</si>
  <si>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</si>
  <si>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</si>
  <si>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</si>
  <si>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</si>
  <si>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</si>
  <si>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</si>
  <si>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</si>
  <si>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</si>
  <si>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</si>
  <si>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</si>
  <si>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</si>
  <si>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</si>
  <si>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</si>
  <si>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</si>
  <si>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</si>
  <si>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</si>
  <si>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</si>
  <si>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</si>
  <si>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</si>
  <si>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</si>
  <si>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</si>
  <si>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</si>
  <si>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</si>
  <si>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</si>
  <si>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</si>
  <si>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</si>
  <si>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</si>
  <si>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</si>
  <si>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</si>
  <si>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</si>
  <si>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</si>
  <si>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</si>
  <si>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</si>
  <si>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</si>
  <si>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</si>
  <si>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</si>
  <si>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</si>
  <si>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</si>
  <si>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</si>
  <si>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</si>
  <si>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</si>
  <si>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</si>
  <si>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</si>
  <si>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</si>
  <si>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</si>
  <si>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</si>
  <si>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</si>
  <si>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</si>
  <si>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</si>
  <si>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</si>
  <si>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</si>
  <si>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</si>
  <si>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</si>
  <si>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</si>
  <si>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</si>
  <si>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</si>
  <si>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</si>
  <si>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</si>
  <si>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</si>
  <si>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</si>
  <si>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</si>
  <si>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</si>
  <si>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</si>
  <si>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</si>
  <si>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</si>
  <si>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</si>
  <si>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</si>
  <si>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</si>
  <si>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</si>
  <si>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</si>
  <si>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</si>
  <si>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</si>
  <si>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</si>
  <si>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</si>
  <si>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</si>
  <si>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</si>
  <si>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</si>
  <si>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</si>
  <si>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</si>
  <si>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</si>
  <si>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</si>
  <si>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</si>
  <si>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</si>
  <si>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</si>
  <si>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</si>
  <si>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</si>
  <si>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</si>
  <si>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</si>
  <si>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</si>
  <si>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</si>
  <si>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</si>
  <si>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</si>
  <si>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</si>
  <si>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</si>
  <si>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</si>
  <si>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</si>
  <si>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</si>
  <si>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</si>
  <si>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</si>
  <si>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</si>
  <si>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</si>
  <si>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</si>
  <si>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</si>
  <si>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</si>
  <si>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</si>
  <si>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</si>
  <si>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</si>
  <si>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</si>
  <si>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</si>
  <si>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</si>
  <si>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</si>
  <si>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</si>
  <si>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</si>
  <si>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</si>
  <si>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</si>
  <si>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</si>
  <si>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</si>
  <si>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</si>
  <si>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</si>
  <si>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</si>
  <si>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</si>
  <si>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</si>
  <si>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</si>
  <si>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</si>
  <si>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</si>
  <si>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</si>
  <si>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</si>
  <si>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</si>
  <si>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</si>
  <si>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</si>
  <si>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</si>
  <si>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</si>
  <si>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</si>
  <si>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</si>
  <si>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</si>
  <si>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</si>
  <si>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</si>
  <si>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</si>
  <si>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</si>
  <si>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</si>
  <si>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</si>
  <si>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</si>
  <si>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</si>
  <si>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</si>
  <si>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</si>
  <si>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</si>
  <si>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</si>
  <si>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</si>
  <si>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</si>
  <si>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</si>
  <si>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</si>
  <si>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</si>
  <si>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</si>
  <si>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</si>
  <si>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</si>
  <si>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</si>
  <si>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</si>
  <si>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</si>
  <si>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</si>
  <si>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</si>
  <si>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</si>
  <si>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</si>
  <si>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</si>
  <si>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</si>
  <si>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</si>
  <si>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</si>
  <si>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</si>
  <si>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</si>
  <si>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</si>
  <si>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</si>
  <si>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</si>
  <si>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</si>
  <si>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</si>
  <si>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</si>
  <si>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</si>
  <si>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</si>
  <si>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</si>
  <si>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</si>
  <si>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</si>
  <si>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</si>
  <si>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</si>
  <si>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</si>
  <si>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</si>
  <si>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</si>
  <si>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</si>
  <si>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</si>
  <si>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</si>
  <si>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</si>
  <si>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</si>
  <si>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</si>
  <si>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</si>
  <si>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</si>
  <si>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</si>
  <si>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</si>
  <si>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</si>
  <si>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</si>
  <si>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</si>
  <si>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</si>
  <si>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</si>
  <si>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</si>
  <si>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</si>
  <si>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</si>
  <si>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</si>
  <si>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</si>
  <si>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</si>
  <si>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</si>
  <si>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</si>
  <si>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</si>
  <si>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</si>
  <si>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</si>
  <si>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</si>
  <si>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</si>
  <si>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</si>
  <si>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</si>
  <si>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</si>
  <si>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</si>
  <si>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</si>
  <si>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</si>
  <si>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</si>
  <si>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</si>
  <si>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</si>
  <si>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</si>
  <si>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</si>
  <si>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</si>
  <si>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</si>
  <si>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</si>
  <si>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</si>
  <si>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</si>
  <si>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</si>
  <si>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</si>
  <si>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</si>
  <si>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</si>
  <si>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</si>
  <si>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</si>
  <si>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</si>
  <si>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</si>
  <si>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</si>
  <si>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</si>
  <si>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</si>
  <si>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</si>
  <si>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</si>
  <si>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</si>
  <si>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</si>
  <si>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</si>
  <si>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</si>
  <si>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</si>
  <si>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</si>
  <si>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</si>
  <si>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</si>
  <si>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</si>
  <si>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</si>
  <si>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</si>
  <si>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</si>
  <si>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</si>
  <si>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</si>
  <si>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</si>
  <si>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</si>
  <si>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</si>
  <si>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</si>
  <si>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</si>
  <si>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</si>
  <si>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</si>
  <si>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</si>
  <si>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</si>
  <si>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</si>
  <si>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</si>
  <si>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</si>
  <si>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</si>
  <si>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</si>
  <si>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</si>
  <si>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</si>
  <si>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</si>
  <si>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</si>
  <si>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</si>
  <si>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</si>
  <si>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</si>
  <si>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</si>
  <si>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</si>
  <si>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</si>
  <si>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</si>
  <si>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</si>
  <si>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</si>
  <si>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</si>
  <si>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</si>
  <si>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</si>
  <si>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</si>
  <si>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</si>
  <si>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</si>
  <si>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</si>
  <si>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</si>
  <si>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</si>
  <si>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</si>
  <si>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</si>
  <si>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</si>
  <si>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</si>
  <si>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</si>
  <si>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</si>
  <si>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</si>
  <si>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</si>
  <si>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</si>
  <si>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</si>
  <si>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</si>
  <si>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</si>
  <si>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</si>
  <si>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</si>
  <si>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</si>
  <si>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</si>
  <si>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</si>
  <si>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</si>
  <si>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</si>
  <si>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</si>
  <si>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</si>
  <si>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</si>
  <si>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</si>
  <si>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</si>
  <si>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</si>
  <si>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</si>
  <si>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</si>
  <si>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</si>
  <si>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</si>
  <si>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</si>
  <si>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</si>
  <si>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</si>
  <si>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</si>
  <si>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</si>
  <si>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</si>
  <si>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</si>
  <si>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</si>
  <si>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</si>
  <si>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</si>
  <si>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</si>
  <si>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</si>
  <si>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</si>
  <si>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</si>
  <si>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</si>
  <si>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</si>
  <si>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</si>
  <si>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</si>
  <si>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</si>
  <si>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</si>
  <si>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</si>
  <si>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</si>
  <si>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</si>
  <si>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</si>
  <si>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</si>
  <si>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</si>
  <si>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</si>
  <si>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</si>
  <si>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</si>
  <si>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</si>
  <si>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</si>
  <si>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</si>
  <si>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</si>
  <si>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</si>
  <si>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</si>
  <si>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</si>
  <si>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</si>
  <si>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</si>
  <si>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</si>
  <si>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</si>
  <si>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</si>
  <si>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</si>
  <si>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</si>
  <si>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</si>
  <si>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</si>
  <si>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</si>
  <si>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</si>
  <si>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</si>
  <si>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</si>
  <si>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</si>
  <si>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</si>
  <si>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</si>
  <si>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</si>
  <si>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</si>
  <si>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</si>
  <si>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</si>
  <si>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</si>
  <si>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</si>
  <si>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</si>
  <si>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</si>
  <si>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</si>
  <si>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</si>
  <si>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</si>
  <si>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</si>
  <si>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</si>
  <si>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</si>
  <si>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</si>
  <si>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</si>
  <si>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</si>
  <si>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</si>
  <si>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</si>
  <si>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</si>
  <si>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</si>
  <si>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</si>
  <si>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</si>
  <si>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</si>
  <si>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</si>
  <si>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</si>
  <si>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</si>
  <si>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</si>
  <si>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</si>
  <si>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</si>
  <si>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</si>
  <si>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</si>
  <si>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</si>
  <si>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</si>
  <si>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</si>
  <si>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</si>
  <si>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</si>
  <si>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</si>
  <si>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</si>
  <si>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</si>
  <si>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</si>
  <si>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</si>
  <si>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</si>
  <si>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</si>
  <si>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</si>
  <si>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</si>
  <si>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</si>
  <si>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</si>
  <si>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</si>
  <si>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</si>
  <si>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</si>
  <si>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</si>
  <si>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</si>
  <si>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</si>
  <si>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</si>
  <si>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</si>
  <si>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</si>
  <si>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</si>
  <si>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</si>
  <si>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</si>
  <si>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</si>
  <si>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</si>
  <si>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</si>
  <si>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</si>
  <si>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</si>
  <si>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</si>
  <si>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</si>
  <si>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</si>
  <si>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</si>
  <si>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</si>
  <si>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</si>
  <si>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</si>
  <si>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</si>
  <si>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</si>
  <si>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</si>
  <si>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</si>
  <si>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</si>
  <si>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</si>
  <si>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</si>
  <si>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</si>
  <si>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</si>
  <si>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</si>
  <si>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</si>
  <si>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</si>
  <si>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</si>
  <si>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</si>
  <si>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</si>
  <si>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</si>
  <si>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</si>
  <si>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</si>
  <si>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</si>
  <si>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</si>
  <si>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</si>
  <si>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</si>
  <si>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</si>
  <si>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</si>
  <si>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</si>
  <si>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</si>
  <si>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</si>
  <si>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</si>
  <si>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</si>
  <si>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</si>
  <si>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</si>
  <si>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</si>
  <si>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</si>
  <si>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</si>
  <si>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</si>
  <si>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</si>
  <si>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</si>
  <si>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</si>
  <si>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</si>
  <si>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</si>
  <si>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</si>
  <si>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</si>
  <si>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</si>
  <si>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</si>
  <si>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</si>
  <si>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</si>
  <si>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</si>
  <si>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</si>
  <si>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</si>
  <si>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</si>
  <si>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</si>
  <si>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</si>
  <si>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</si>
  <si>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</si>
  <si>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</si>
  <si>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</si>
  <si>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</si>
  <si>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</si>
  <si>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</si>
  <si>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</si>
  <si>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</si>
  <si>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</si>
  <si>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</si>
  <si>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</si>
  <si>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</si>
  <si>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</si>
  <si>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</si>
  <si>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</si>
  <si>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</si>
  <si>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</si>
  <si>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</si>
  <si>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</si>
  <si>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</si>
  <si>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</si>
  <si>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</si>
  <si>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</si>
  <si>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</si>
  <si>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</si>
  <si>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</si>
  <si>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</si>
  <si>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</si>
  <si>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</si>
  <si>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</si>
  <si>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</si>
  <si>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</si>
  <si>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</si>
  <si>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</si>
  <si>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</si>
  <si>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</si>
  <si>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</si>
  <si>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</si>
  <si>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</si>
  <si>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</si>
  <si>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</si>
  <si>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</si>
  <si>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</si>
  <si>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</si>
  <si>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</si>
  <si>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</si>
  <si>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</si>
  <si>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</si>
  <si>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</si>
  <si>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</si>
  <si>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</si>
  <si>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</si>
  <si>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</si>
  <si>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</si>
  <si>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</si>
  <si>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</si>
  <si>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</si>
  <si>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</si>
  <si>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</si>
  <si>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</si>
  <si>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</si>
  <si>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</si>
  <si>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</si>
  <si>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</si>
  <si>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</si>
  <si>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</si>
  <si>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</si>
  <si>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</si>
  <si>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</si>
  <si>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</si>
  <si>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</si>
  <si>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</si>
  <si>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</si>
  <si>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</si>
  <si>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</si>
  <si>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</si>
  <si>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</si>
  <si>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</si>
  <si>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</si>
  <si>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</si>
  <si>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</si>
  <si>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</si>
  <si>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</si>
  <si>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</si>
  <si>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</si>
  <si>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</si>
  <si>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</si>
  <si>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</si>
  <si>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</si>
  <si>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</si>
  <si>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</si>
  <si>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</si>
  <si>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</si>
  <si>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</si>
  <si>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</si>
  <si>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</si>
  <si>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</si>
  <si>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</si>
  <si>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</si>
  <si>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</si>
  <si>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</si>
  <si>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</si>
  <si>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</si>
  <si>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</si>
  <si>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</si>
  <si>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</si>
  <si>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</si>
  <si>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</si>
  <si>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</si>
  <si>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</si>
  <si>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</si>
  <si>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</si>
  <si>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</si>
  <si>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</si>
  <si>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</si>
  <si>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</si>
  <si>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</si>
  <si>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</si>
  <si>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</si>
  <si>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</si>
  <si>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</si>
  <si>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</si>
  <si>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</si>
  <si>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</si>
  <si>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</si>
  <si>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</si>
  <si>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</si>
  <si>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</si>
  <si>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</si>
  <si>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</si>
  <si>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</si>
  <si>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</si>
  <si>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</si>
  <si>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</si>
  <si>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</si>
  <si>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</si>
  <si>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</si>
  <si>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</si>
  <si>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</si>
  <si>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</si>
  <si>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</si>
  <si>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</si>
  <si>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</si>
  <si>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</si>
  <si>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</si>
  <si>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</si>
  <si>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</si>
  <si>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</si>
  <si>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</si>
  <si>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</si>
  <si>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</si>
  <si>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</si>
  <si>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</si>
  <si>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</si>
  <si>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</si>
  <si>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</si>
  <si>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</si>
  <si>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</si>
  <si>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</si>
  <si>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</si>
  <si>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</si>
  <si>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</si>
  <si>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</si>
  <si>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</si>
  <si>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</si>
  <si>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</si>
  <si>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</si>
  <si>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</si>
  <si>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</si>
  <si>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</si>
  <si>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</si>
  <si>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</si>
  <si>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</si>
  <si>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</si>
  <si>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</si>
  <si>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</si>
  <si>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</si>
  <si>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</si>
  <si>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</si>
  <si>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</si>
  <si>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</si>
  <si>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</si>
  <si>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</si>
  <si>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</si>
  <si>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</si>
  <si>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</si>
  <si>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</si>
  <si>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</si>
  <si>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</si>
  <si>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</si>
  <si>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</si>
  <si>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</si>
  <si>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</si>
  <si>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</si>
  <si>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</si>
  <si>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</si>
  <si>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</si>
  <si>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</si>
  <si>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</si>
  <si>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</si>
  <si>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</si>
  <si>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</si>
  <si>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</si>
  <si>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</si>
  <si>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</si>
  <si>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</si>
  <si>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</si>
  <si>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</si>
  <si>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</si>
  <si>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</si>
  <si>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</si>
  <si>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</si>
  <si>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</si>
  <si>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</si>
  <si>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</si>
  <si>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</si>
  <si>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</si>
  <si>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</si>
  <si>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</si>
  <si>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</si>
  <si>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</si>
  <si>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</si>
  <si>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</si>
  <si>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</si>
  <si>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</si>
  <si>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</si>
  <si>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</si>
  <si>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</si>
  <si>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</si>
  <si>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</si>
  <si>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</si>
  <si>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</si>
  <si>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</si>
  <si>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</si>
  <si>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</si>
  <si>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</si>
  <si>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</si>
  <si>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</si>
  <si>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</si>
  <si>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</si>
  <si>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</si>
  <si>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</si>
  <si>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</si>
  <si>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</si>
  <si>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</si>
  <si>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</si>
  <si>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</si>
  <si>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</si>
  <si>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</si>
  <si>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</si>
  <si>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</si>
  <si>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</si>
  <si>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</si>
  <si>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</si>
  <si>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</si>
  <si>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</si>
  <si>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</si>
  <si>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</si>
  <si>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</si>
  <si>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</si>
  <si>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</si>
  <si>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</si>
  <si>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</si>
  <si>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</si>
  <si>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</si>
  <si>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</si>
  <si>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</si>
  <si>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</si>
  <si>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</si>
  <si>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</si>
  <si>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</si>
  <si>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</si>
  <si>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</si>
  <si>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</si>
  <si>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</si>
  <si>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</si>
  <si>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</si>
  <si>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</si>
  <si>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</si>
  <si>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</si>
  <si>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</si>
  <si>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</si>
  <si>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</si>
  <si>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</si>
  <si>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</si>
  <si>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</si>
  <si>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</si>
  <si>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</si>
  <si>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</si>
  <si>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</si>
  <si>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</si>
  <si>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</si>
  <si>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</si>
  <si>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</si>
  <si>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</si>
  <si>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</si>
  <si>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</si>
  <si>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</si>
  <si>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</si>
  <si>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</si>
  <si>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</si>
  <si>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</si>
  <si>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</si>
  <si>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</si>
  <si>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</si>
  <si>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</si>
  <si>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</si>
  <si>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</si>
  <si>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</si>
  <si>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</si>
  <si>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</si>
  <si>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</si>
  <si>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</si>
  <si>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</si>
  <si>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</si>
  <si>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</si>
  <si>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</si>
  <si>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</si>
  <si>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</si>
  <si>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</si>
  <si>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</si>
  <si>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</si>
  <si>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</si>
  <si>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</si>
  <si>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</si>
  <si>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</si>
  <si>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</si>
  <si>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</si>
  <si>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</si>
  <si>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</si>
  <si>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</si>
  <si>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</si>
  <si>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</si>
  <si>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</si>
  <si>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</si>
  <si>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</si>
  <si>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</si>
  <si>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</si>
  <si>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</si>
  <si>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</si>
  <si>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</si>
  <si>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</si>
  <si>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</si>
  <si>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</si>
  <si>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</si>
  <si>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</si>
  <si>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</si>
  <si>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</si>
  <si>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</si>
  <si>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</si>
  <si>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</si>
  <si>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</si>
  <si>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</si>
  <si>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</si>
  <si>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</si>
  <si>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</si>
  <si>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</si>
  <si>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</si>
  <si>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</si>
  <si>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</si>
  <si>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</si>
  <si>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</si>
  <si>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</si>
  <si>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</si>
  <si>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</si>
  <si>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</si>
  <si>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</si>
  <si>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</si>
  <si>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</si>
  <si>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</si>
  <si>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</si>
  <si>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</si>
  <si>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</si>
  <si>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</si>
  <si>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</si>
  <si>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</si>
  <si>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</si>
  <si>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</si>
  <si>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</si>
  <si>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</si>
  <si>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</si>
  <si>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</si>
  <si>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</si>
  <si>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</si>
  <si>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</si>
  <si>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</si>
  <si>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</si>
  <si>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</si>
  <si>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</si>
  <si>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</si>
  <si>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</si>
  <si>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</si>
  <si>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</si>
  <si>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</si>
  <si>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</si>
  <si>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</si>
  <si>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</si>
  <si>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</si>
  <si>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</si>
  <si>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</si>
  <si>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</si>
  <si>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</si>
  <si>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</si>
  <si>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</si>
  <si>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</si>
  <si>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</si>
  <si>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</si>
  <si>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</si>
  <si>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</si>
  <si>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</si>
  <si>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</si>
  <si>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</si>
  <si>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</si>
  <si>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</si>
  <si>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</si>
  <si>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</si>
  <si>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</si>
  <si>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</si>
  <si>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</si>
  <si>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</si>
  <si>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</si>
  <si>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</si>
  <si>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</si>
  <si>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</si>
  <si>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</si>
  <si>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</si>
  <si>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</si>
  <si>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</si>
  <si>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</si>
  <si>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</si>
  <si>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</si>
  <si>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</si>
  <si>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</si>
  <si>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</si>
  <si>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</si>
  <si>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</si>
  <si>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</si>
  <si>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</si>
  <si>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</si>
  <si>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</si>
  <si>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</si>
  <si>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</si>
  <si>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</si>
  <si>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</si>
  <si>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</si>
  <si>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</si>
  <si>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</si>
  <si>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</si>
  <si>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</si>
  <si>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</si>
  <si>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</si>
  <si>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</si>
  <si>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</si>
  <si>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</si>
  <si>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</si>
  <si>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</si>
  <si>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</si>
  <si>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</si>
  <si>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</si>
  <si>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</si>
  <si>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</si>
  <si>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</si>
  <si>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</si>
  <si>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</si>
  <si>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</si>
  <si>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</si>
  <si>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</si>
  <si>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</si>
  <si>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</si>
  <si>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</si>
  <si>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</si>
  <si>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</si>
  <si>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</si>
  <si>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</si>
  <si>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</si>
  <si>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</si>
  <si>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</si>
  <si>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</si>
  <si>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</si>
  <si>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</si>
  <si>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</si>
  <si>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</si>
  <si>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</si>
  <si>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</si>
  <si>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</si>
  <si>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</si>
  <si>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</si>
  <si>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</si>
  <si>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</si>
  <si>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</si>
  <si>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</si>
  <si>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</si>
  <si>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</si>
  <si>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</si>
  <si>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</si>
  <si>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</si>
  <si>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</si>
  <si>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</si>
  <si>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</si>
  <si>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</si>
  <si>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</si>
  <si>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</si>
  <si>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</si>
  <si>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</si>
  <si>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</si>
  <si>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</si>
  <si>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</si>
  <si>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</si>
  <si>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</si>
  <si>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</si>
  <si>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</si>
  <si>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</si>
  <si>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</si>
  <si>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</si>
  <si>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</si>
  <si>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</si>
  <si>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</si>
  <si>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</si>
  <si>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</si>
  <si>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</si>
  <si>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</si>
  <si>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</si>
  <si>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</si>
  <si>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</si>
  <si>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</si>
  <si>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</si>
  <si>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</si>
  <si>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</si>
  <si>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</si>
  <si>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</si>
  <si>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</si>
  <si>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</si>
  <si>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</si>
  <si>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</si>
  <si>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</si>
  <si>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</si>
  <si>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</si>
  <si>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</si>
  <si>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</si>
  <si>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</si>
  <si>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</si>
  <si>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</si>
  <si>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</si>
  <si>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</si>
  <si>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</si>
  <si>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</si>
  <si>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</si>
  <si>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</si>
  <si>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</si>
  <si>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</si>
  <si>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</si>
  <si>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</si>
  <si>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</si>
  <si>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</si>
  <si>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</si>
  <si>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</si>
  <si>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</si>
  <si>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</si>
  <si>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</si>
  <si>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</si>
  <si>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</si>
  <si>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</si>
  <si>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</si>
  <si>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</si>
  <si>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</si>
  <si>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</si>
  <si>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</si>
  <si>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</si>
  <si>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</si>
  <si>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</si>
  <si>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</si>
  <si>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</si>
  <si>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</si>
  <si>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</si>
  <si>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</si>
  <si>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</si>
  <si>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</si>
  <si>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</si>
  <si>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</si>
  <si>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</si>
  <si>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</si>
  <si>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</si>
  <si>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</si>
  <si>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</si>
  <si>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</si>
  <si>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</si>
  <si>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</si>
  <si>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</si>
  <si>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</si>
  <si>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</si>
  <si>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</si>
  <si>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</si>
  <si>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</si>
  <si>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</si>
  <si>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</si>
  <si>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</si>
  <si>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</si>
  <si>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</si>
  <si>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</si>
  <si>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</si>
  <si>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</si>
  <si>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</si>
  <si>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</si>
  <si>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</si>
  <si>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</si>
  <si>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</si>
  <si>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</si>
  <si>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</si>
  <si>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</si>
  <si>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</si>
  <si>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</si>
  <si>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</si>
  <si>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</si>
  <si>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</si>
  <si>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</si>
  <si>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</si>
  <si>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</si>
  <si>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</si>
  <si>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</si>
  <si>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</si>
  <si>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</si>
  <si>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</si>
  <si>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</si>
  <si>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</si>
  <si>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</si>
  <si>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</si>
  <si>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</si>
  <si>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</si>
  <si>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</si>
  <si>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</si>
  <si>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</si>
  <si>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</si>
  <si>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</si>
  <si>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</si>
  <si>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</si>
  <si>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</si>
  <si>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</si>
  <si>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</si>
  <si>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</si>
  <si>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</si>
  <si>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</si>
  <si>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</si>
  <si>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</si>
  <si>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</si>
  <si>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</si>
  <si>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</si>
  <si>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</si>
  <si>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</si>
  <si>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</si>
  <si>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</si>
  <si>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</si>
  <si>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</si>
  <si>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</si>
  <si>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</si>
  <si>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</si>
  <si>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</si>
  <si>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</si>
  <si>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</si>
  <si>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</si>
  <si>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</si>
  <si>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</si>
  <si>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</si>
  <si>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</si>
  <si>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</si>
  <si>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</si>
  <si>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</si>
  <si>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</si>
  <si>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</si>
  <si>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</si>
  <si>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</si>
  <si>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</si>
  <si>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</si>
  <si>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</si>
  <si>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</si>
  <si>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</si>
  <si>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</si>
  <si>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</si>
  <si>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</si>
  <si>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</si>
  <si>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</si>
  <si>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</si>
  <si>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</si>
  <si>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</si>
  <si>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</si>
  <si>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</si>
  <si>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</si>
  <si>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</si>
  <si>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</si>
  <si>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</si>
  <si>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</si>
  <si>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</si>
  <si>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</si>
  <si>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</si>
  <si>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</si>
  <si>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</si>
  <si>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</si>
  <si>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</si>
  <si>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</si>
  <si>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</si>
  <si>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</si>
  <si>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</si>
  <si>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</si>
  <si>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</si>
  <si>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</si>
  <si>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</si>
  <si>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</si>
  <si>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</si>
  <si>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</si>
  <si>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</si>
  <si>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</si>
  <si>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</si>
  <si>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</si>
  <si>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</si>
  <si>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</si>
  <si>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</si>
  <si>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</si>
  <si>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</si>
  <si>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</si>
  <si>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</si>
  <si>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</si>
  <si>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</si>
  <si>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</si>
  <si>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</si>
  <si>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</si>
  <si>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</si>
  <si>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</si>
  <si>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</si>
  <si>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</si>
  <si>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</si>
  <si>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</si>
  <si>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</si>
  <si>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</si>
  <si>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</si>
  <si>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</si>
  <si>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</si>
  <si>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</si>
  <si>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</si>
  <si>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</si>
  <si>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</si>
  <si>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</si>
  <si>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</si>
  <si>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</si>
  <si>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</si>
  <si>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</si>
  <si>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</si>
  <si>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</si>
  <si>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</si>
  <si>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</si>
  <si>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</si>
  <si>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</si>
  <si>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</si>
  <si>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</si>
  <si>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</si>
  <si>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</si>
  <si>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</si>
  <si>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</si>
  <si>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</si>
  <si>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</si>
  <si>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</si>
  <si>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</si>
  <si>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</si>
  <si>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</si>
  <si>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</si>
  <si>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</si>
  <si>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</si>
  <si>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</si>
  <si>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</si>
  <si>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</si>
  <si>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</si>
  <si>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</si>
  <si>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</si>
  <si>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</si>
  <si>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</si>
  <si>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</si>
  <si>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</si>
  <si>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</si>
  <si>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</si>
  <si>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</si>
  <si>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</si>
  <si>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</si>
  <si>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</si>
  <si>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</si>
  <si>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</si>
  <si>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</si>
  <si>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</si>
  <si>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</si>
  <si>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</si>
  <si>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</si>
  <si>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</si>
  <si>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</si>
  <si>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</si>
  <si>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</si>
  <si>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</si>
  <si>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</si>
  <si>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</si>
  <si>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</si>
  <si>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</si>
  <si>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</si>
  <si>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</si>
  <si>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</si>
  <si>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</si>
  <si>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</si>
  <si>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</si>
  <si>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</si>
  <si>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</si>
  <si>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</si>
  <si>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</si>
  <si>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</si>
  <si>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</si>
  <si>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</si>
  <si>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</si>
  <si>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</si>
  <si>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</si>
  <si>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</si>
  <si>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</si>
  <si>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</si>
  <si>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</si>
  <si>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</si>
  <si>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</si>
  <si>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</si>
  <si>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</si>
  <si>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</si>
  <si>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</si>
  <si>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</si>
  <si>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</si>
  <si>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</si>
  <si>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</si>
  <si>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</si>
  <si>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</si>
  <si>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</si>
  <si>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</si>
  <si>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</si>
  <si>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</si>
  <si>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</si>
  <si>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</si>
  <si>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</si>
  <si>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</si>
  <si>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</si>
  <si>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</si>
  <si>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</si>
  <si>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</si>
  <si>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</si>
  <si>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</si>
  <si>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</si>
  <si>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</si>
  <si>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</si>
  <si>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</si>
  <si>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</si>
  <si>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</si>
  <si>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</si>
  <si>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</si>
  <si>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</si>
  <si>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</si>
  <si>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</si>
  <si>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</si>
  <si>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</si>
  <si>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</si>
  <si>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</si>
  <si>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</si>
  <si>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</si>
  <si>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</si>
  <si>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</si>
  <si>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</si>
  <si>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</si>
  <si>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</si>
  <si>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</si>
  <si>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</si>
  <si>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</si>
  <si>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</si>
  <si>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</si>
  <si>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</si>
  <si>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</si>
  <si>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</si>
  <si>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</si>
  <si>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</si>
  <si>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</si>
  <si>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</si>
  <si>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</si>
  <si>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</si>
  <si>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</si>
  <si>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</si>
  <si>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</si>
  <si>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</si>
  <si>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</si>
  <si>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</si>
  <si>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</si>
  <si>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</si>
  <si>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</si>
  <si>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</si>
  <si>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</si>
  <si>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</si>
  <si>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</si>
  <si>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</si>
  <si>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</si>
  <si>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</si>
  <si>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</si>
  <si>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</si>
  <si>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</si>
  <si>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</si>
  <si>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</si>
  <si>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</si>
  <si>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</si>
  <si>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</si>
  <si>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</si>
  <si>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</si>
  <si>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</si>
  <si>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</si>
  <si>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</si>
  <si>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</si>
  <si>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</si>
  <si>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</si>
  <si>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</si>
  <si>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</si>
  <si>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</si>
  <si>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</si>
  <si>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</si>
  <si>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</si>
  <si>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</si>
  <si>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</si>
  <si>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</si>
  <si>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</si>
  <si>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</si>
  <si>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</si>
  <si>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</si>
  <si>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</si>
  <si>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</si>
  <si>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</si>
  <si>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</si>
  <si>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</si>
  <si>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</si>
  <si>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</si>
  <si>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</si>
  <si>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</si>
  <si>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</si>
  <si>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</si>
  <si>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</si>
  <si>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</si>
  <si>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</si>
  <si>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</si>
  <si>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</si>
  <si>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</si>
  <si>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</si>
  <si>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</si>
  <si>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</si>
  <si>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</si>
  <si>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</si>
  <si>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</si>
  <si>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</si>
  <si>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</si>
  <si>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</si>
  <si>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</si>
  <si>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</si>
  <si>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</si>
  <si>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</si>
  <si>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</si>
  <si>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</si>
  <si>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</si>
  <si>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</si>
  <si>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</si>
  <si>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</si>
  <si>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</si>
  <si>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</si>
  <si>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</si>
  <si>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</si>
  <si>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</si>
  <si>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</si>
  <si>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</si>
  <si>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</si>
  <si>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</si>
  <si>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</si>
  <si>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</si>
  <si>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</si>
  <si>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</si>
  <si>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</si>
  <si>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</si>
  <si>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</si>
  <si>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</si>
  <si>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</si>
  <si>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</si>
  <si>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</si>
  <si>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</si>
  <si>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</si>
  <si>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</si>
  <si>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</si>
  <si>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</si>
  <si>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</si>
  <si>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</si>
  <si>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</si>
  <si>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</si>
  <si>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</si>
  <si>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</si>
  <si>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</si>
  <si>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</si>
  <si>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</si>
  <si>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</si>
  <si>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</si>
  <si>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</si>
  <si>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</si>
  <si>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</si>
  <si>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</si>
  <si>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</si>
  <si>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</si>
  <si>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</si>
  <si>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</si>
  <si>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</si>
  <si>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</si>
  <si>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</si>
  <si>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</si>
  <si>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</si>
  <si>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</si>
  <si>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</si>
  <si>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</si>
  <si>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</si>
  <si>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</si>
  <si>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</si>
  <si>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</si>
  <si>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</si>
  <si>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</si>
  <si>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</si>
  <si>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</si>
  <si>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</si>
  <si>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</si>
  <si>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</si>
  <si>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</si>
  <si>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</si>
  <si>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</si>
  <si>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</si>
  <si>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</si>
  <si>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</si>
  <si>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</si>
  <si>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</si>
  <si>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</si>
  <si>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</si>
  <si>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</si>
  <si>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</si>
  <si>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</si>
  <si>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</si>
  <si>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</si>
  <si>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</si>
  <si>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</si>
  <si>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</si>
  <si>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</si>
  <si>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</si>
  <si>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</si>
  <si>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</si>
  <si>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</si>
  <si>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</si>
  <si>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</si>
  <si>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</si>
  <si>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</si>
  <si>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</si>
  <si>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</si>
  <si>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</si>
  <si>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</si>
  <si>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</si>
  <si>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</si>
  <si>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</si>
  <si>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</si>
  <si>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</si>
  <si>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</si>
  <si>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</si>
  <si>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</si>
  <si>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</si>
  <si>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</si>
  <si>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</si>
  <si>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</si>
  <si>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</si>
  <si>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</si>
  <si>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</si>
  <si>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</si>
  <si>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</si>
  <si>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</si>
  <si>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</si>
  <si>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</si>
  <si>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</si>
  <si>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</si>
  <si>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</si>
  <si>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</si>
  <si>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</si>
  <si>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</si>
  <si>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</si>
  <si>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</si>
  <si>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</si>
  <si>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</si>
  <si>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</si>
  <si>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</si>
  <si>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</si>
  <si>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</si>
  <si>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</si>
  <si>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</si>
  <si>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</si>
  <si>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</si>
  <si>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</si>
  <si>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</si>
  <si>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</si>
  <si>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</si>
  <si>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</si>
  <si>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</si>
  <si>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</si>
  <si>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</si>
  <si>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</si>
  <si>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</si>
  <si>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</si>
  <si>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</si>
  <si>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</si>
  <si>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</si>
  <si>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</si>
  <si>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</si>
  <si>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</si>
  <si>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</si>
  <si>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</si>
  <si>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</si>
  <si>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</si>
  <si>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</si>
  <si>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</si>
  <si>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</si>
  <si>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</si>
  <si>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</si>
  <si>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</si>
  <si>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</si>
  <si>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</si>
  <si>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</si>
  <si>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</si>
  <si>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</si>
  <si>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</si>
  <si>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</si>
  <si>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</si>
  <si>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</si>
  <si>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</si>
  <si>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</si>
  <si>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</si>
  <si>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</si>
  <si>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</si>
  <si>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</si>
  <si>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</si>
  <si>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</si>
  <si>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</si>
  <si>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</si>
  <si>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</si>
  <si>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</si>
  <si>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</si>
  <si>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</si>
  <si>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</si>
  <si>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</si>
  <si>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</si>
  <si>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</si>
  <si>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</si>
  <si>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</si>
  <si>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</si>
  <si>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</si>
  <si>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</si>
  <si>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</si>
  <si>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</si>
  <si>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</si>
  <si>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</si>
  <si>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</si>
  <si>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</si>
  <si>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</si>
  <si>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</si>
  <si>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</si>
  <si>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</si>
  <si>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</si>
  <si>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</si>
  <si>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</si>
  <si>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</si>
  <si>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</si>
  <si>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</si>
  <si>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</si>
  <si>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</si>
  <si>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</si>
  <si>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</si>
  <si>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</si>
  <si>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</si>
  <si>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</si>
  <si>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</si>
  <si>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</si>
  <si>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</si>
  <si>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</si>
  <si>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</si>
  <si>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</si>
  <si>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</si>
  <si>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</si>
  <si>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</si>
  <si>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</si>
  <si>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</si>
  <si>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</si>
  <si>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</si>
  <si>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</si>
  <si>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</si>
  <si>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</si>
  <si>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</si>
  <si>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</si>
  <si>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</si>
  <si>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</si>
  <si>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</si>
  <si>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</si>
  <si>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</si>
  <si>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</si>
  <si>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</si>
  <si>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</si>
  <si>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</si>
  <si>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</si>
  <si>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</si>
  <si>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</si>
  <si>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</si>
  <si>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</si>
  <si>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</si>
  <si>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</si>
  <si>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</si>
  <si>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</si>
  <si>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</si>
  <si>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</si>
  <si>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</si>
  <si>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</si>
  <si>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</si>
  <si>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</si>
  <si>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</si>
  <si>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</si>
  <si>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</si>
  <si>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</si>
  <si>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</si>
  <si>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</si>
  <si>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</si>
  <si>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</si>
  <si>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</si>
  <si>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</si>
  <si>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</si>
  <si>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</si>
  <si>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</si>
  <si>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</si>
  <si>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</si>
  <si>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</si>
  <si>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</si>
  <si>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</si>
  <si>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</si>
  <si>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</si>
  <si>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</si>
  <si>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</si>
  <si>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</si>
  <si>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</si>
  <si>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</si>
  <si>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</si>
  <si>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</si>
  <si>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</si>
  <si>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</si>
  <si>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</si>
  <si>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</si>
  <si>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</si>
  <si>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</si>
  <si>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</si>
  <si>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</si>
  <si>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</si>
  <si>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</si>
  <si>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</si>
  <si>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</si>
  <si>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</si>
  <si>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</si>
  <si>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</si>
  <si>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</si>
  <si>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</si>
  <si>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</si>
  <si>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</si>
  <si>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</si>
  <si>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</si>
  <si>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</si>
  <si>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</si>
  <si>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</si>
  <si>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</si>
  <si>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</si>
  <si>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</si>
  <si>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</si>
  <si>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</si>
  <si>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</si>
  <si>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</si>
  <si>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</si>
  <si>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</si>
  <si>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</si>
  <si>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</si>
  <si>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</si>
  <si>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</si>
  <si>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</si>
  <si>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</si>
  <si>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</si>
  <si>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</si>
  <si>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</si>
  <si>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</si>
  <si>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</si>
  <si>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</si>
  <si>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</si>
  <si>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</si>
  <si>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</si>
  <si>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</si>
  <si>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</si>
  <si>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</si>
  <si>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</si>
  <si>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</si>
  <si>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</si>
  <si>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</si>
  <si>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</si>
  <si>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</si>
  <si>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</si>
  <si>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</si>
  <si>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</si>
  <si>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</si>
  <si>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</si>
  <si>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</si>
  <si>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</si>
  <si>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</si>
  <si>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</si>
  <si>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</si>
  <si>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</si>
  <si>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</si>
  <si>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</si>
  <si>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</si>
  <si>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</si>
  <si>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</si>
  <si>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</si>
  <si>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</si>
  <si>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</si>
  <si>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</si>
  <si>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</si>
  <si>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</si>
  <si>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</si>
  <si>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</si>
  <si>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</si>
  <si>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</si>
  <si>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</si>
  <si>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</si>
  <si>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</si>
  <si>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</si>
  <si>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</si>
  <si>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</si>
  <si>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</si>
  <si>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</si>
  <si>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</si>
  <si>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</si>
  <si>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</si>
  <si>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</si>
  <si>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</si>
  <si>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</si>
  <si>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</si>
  <si>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</si>
  <si>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</si>
  <si>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</si>
  <si>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</si>
  <si>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</si>
  <si>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</si>
  <si>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</si>
  <si>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</si>
  <si>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</si>
  <si>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</si>
  <si>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</si>
  <si>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</si>
  <si>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</si>
  <si>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</si>
  <si>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</si>
  <si>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</si>
  <si>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</si>
  <si>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</si>
  <si>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</si>
  <si>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</si>
  <si>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</si>
  <si>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</si>
  <si>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</si>
  <si>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</si>
  <si>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</si>
  <si>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</si>
  <si>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</si>
  <si>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</si>
  <si>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</si>
  <si>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</si>
  <si>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</si>
  <si>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</si>
  <si>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</si>
  <si>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</si>
  <si>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</si>
  <si>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</si>
  <si>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</si>
  <si>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</si>
  <si>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</si>
  <si>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</si>
  <si>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</si>
  <si>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</si>
  <si>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</si>
  <si>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</si>
  <si>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</si>
  <si>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</si>
  <si>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</si>
  <si>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</si>
  <si>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</si>
  <si>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</si>
  <si>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</si>
  <si>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</si>
  <si>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</si>
  <si>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</si>
  <si>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</si>
  <si>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</si>
  <si>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</si>
  <si>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</si>
  <si>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</si>
  <si>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</si>
  <si>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</si>
  <si>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</si>
  <si>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</si>
  <si>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</si>
  <si>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</si>
  <si>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</si>
  <si>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</si>
  <si>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</si>
  <si>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</si>
  <si>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</si>
  <si>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</si>
  <si>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</si>
  <si>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</si>
  <si>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</si>
  <si>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</si>
  <si>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</si>
  <si>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</si>
  <si>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</si>
  <si>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</si>
  <si>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</si>
  <si>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</si>
  <si>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</si>
  <si>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</si>
  <si>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</si>
  <si>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</si>
  <si>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</si>
  <si>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</si>
  <si>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</si>
  <si>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</si>
  <si>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</si>
  <si>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</si>
  <si>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</si>
  <si>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</si>
  <si>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</si>
  <si>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</si>
  <si>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</si>
  <si>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</si>
  <si>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</si>
  <si>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</si>
  <si>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</si>
  <si>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</si>
  <si>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</si>
  <si>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</si>
  <si>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</si>
  <si>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</si>
  <si>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</si>
  <si>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</si>
  <si>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</si>
  <si>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</si>
  <si>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</si>
  <si>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</si>
  <si>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</si>
  <si>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</si>
  <si>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</si>
  <si>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</si>
  <si>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</si>
  <si>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</si>
  <si>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</si>
  <si>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</si>
  <si>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</si>
  <si>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</si>
  <si>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</si>
  <si>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</si>
  <si>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</si>
  <si>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</si>
  <si>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</si>
  <si>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</si>
  <si>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</si>
  <si>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</si>
  <si>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</si>
  <si>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</si>
  <si>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</si>
  <si>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</si>
  <si>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</si>
  <si>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</si>
  <si>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</si>
  <si>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</si>
  <si>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</si>
  <si>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</si>
  <si>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</si>
  <si>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</si>
  <si>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</si>
  <si>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</si>
  <si>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</si>
  <si>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</si>
  <si>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</si>
  <si>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</si>
  <si>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</si>
  <si>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</si>
  <si>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</si>
  <si>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</si>
  <si>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</si>
  <si>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</si>
  <si>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</si>
  <si>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</si>
  <si>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</si>
  <si>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</si>
  <si>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</si>
  <si>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</si>
  <si>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</si>
  <si>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</si>
  <si>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</si>
  <si>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</si>
  <si>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</si>
  <si>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</si>
  <si>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</si>
  <si>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</si>
  <si>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</si>
  <si>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</si>
  <si>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</si>
  <si>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</si>
  <si>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</si>
  <si>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</si>
  <si>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</si>
  <si>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</si>
  <si>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</si>
  <si>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</si>
  <si>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</si>
  <si>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</si>
  <si>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</si>
  <si>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</si>
  <si>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</si>
  <si>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</si>
  <si>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</si>
  <si>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</si>
  <si>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</si>
  <si>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</si>
  <si>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</si>
  <si>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</si>
  <si>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</si>
  <si>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</si>
  <si>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</si>
  <si>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</si>
  <si>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</si>
  <si>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</si>
  <si>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</si>
  <si>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</si>
  <si>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</si>
  <si>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</si>
  <si>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</si>
  <si>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</si>
  <si>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</si>
  <si>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</si>
  <si>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</si>
  <si>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</si>
  <si>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</si>
  <si>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</si>
  <si>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</si>
  <si>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</si>
  <si>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</si>
  <si>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</si>
  <si>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</si>
  <si>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</si>
  <si>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</si>
  <si>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</si>
  <si>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</si>
  <si>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</si>
  <si>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</si>
  <si>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</si>
  <si>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</si>
  <si>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</si>
  <si>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</si>
  <si>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</si>
  <si>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</si>
  <si>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</si>
  <si>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</si>
  <si>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</si>
  <si>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</si>
  <si>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</si>
  <si>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</si>
  <si>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</si>
  <si>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</si>
  <si>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</si>
  <si>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</si>
  <si>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</si>
  <si>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</si>
  <si>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</si>
  <si>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</si>
  <si>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</si>
  <si>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</si>
  <si>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</si>
  <si>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</si>
  <si>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</si>
  <si>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</si>
  <si>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</si>
  <si>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</si>
  <si>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</si>
  <si>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</si>
  <si>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</si>
  <si>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</si>
  <si>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</si>
  <si>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</si>
  <si>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</si>
  <si>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</si>
  <si>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</si>
  <si>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</si>
  <si>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</si>
  <si>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</si>
  <si>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</si>
  <si>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</si>
  <si>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</si>
  <si>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</si>
  <si>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</si>
  <si>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</si>
  <si>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</si>
  <si>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</si>
  <si>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</si>
  <si>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</si>
  <si>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</si>
  <si>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</si>
  <si>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</si>
  <si>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</si>
  <si>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</si>
  <si>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</si>
  <si>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</si>
  <si>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</si>
  <si>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</si>
  <si>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</si>
  <si>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</si>
  <si>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</si>
  <si>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</si>
  <si>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</si>
  <si>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</si>
  <si>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</si>
  <si>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</si>
  <si>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</si>
  <si>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</si>
  <si>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</si>
  <si>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</si>
  <si>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</si>
  <si>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</si>
  <si>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</si>
  <si>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</si>
  <si>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</si>
  <si>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</si>
  <si>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</si>
  <si>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</si>
  <si>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</si>
  <si>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</si>
  <si>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</si>
  <si>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</si>
  <si>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</si>
  <si>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</si>
  <si>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</si>
  <si>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</si>
  <si>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</si>
  <si>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</si>
  <si>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</si>
  <si>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</si>
  <si>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</si>
  <si>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</si>
  <si>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</si>
  <si>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</si>
  <si>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</si>
  <si>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</si>
  <si>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</si>
  <si>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</si>
  <si>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</si>
  <si>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</si>
  <si>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</si>
  <si>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</si>
  <si>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</si>
  <si>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</si>
  <si>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</si>
  <si>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</si>
  <si>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</si>
  <si>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</si>
  <si>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</si>
  <si>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</si>
  <si>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</si>
  <si>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</si>
  <si>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</si>
  <si>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</si>
  <si>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</si>
  <si>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</si>
  <si>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</si>
  <si>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</si>
  <si>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</si>
  <si>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</si>
  <si>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</si>
  <si>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</si>
  <si>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</si>
  <si>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</si>
  <si>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</si>
  <si>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</si>
  <si>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</si>
  <si>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</si>
  <si>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</si>
  <si>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</si>
  <si>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</si>
  <si>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</si>
  <si>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</si>
  <si>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</si>
  <si>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</si>
  <si>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</si>
  <si>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</si>
  <si>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</si>
  <si>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</si>
  <si>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</si>
  <si>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</si>
  <si>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</si>
  <si>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</si>
  <si>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</si>
  <si>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</si>
  <si>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</si>
  <si>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</si>
  <si>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</si>
  <si>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</si>
  <si>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</si>
  <si>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</si>
  <si>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</si>
  <si>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</si>
  <si>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</si>
  <si>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</si>
  <si>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</si>
  <si>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</si>
  <si>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</si>
  <si>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</si>
  <si>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</si>
  <si>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</si>
  <si>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</si>
  <si>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</si>
  <si>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</si>
  <si>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</si>
  <si>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</si>
  <si>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</si>
  <si>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</si>
  <si>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</si>
  <si>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</si>
  <si>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</si>
  <si>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</si>
  <si>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</si>
  <si>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</si>
  <si>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</si>
  <si>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</si>
  <si>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</si>
  <si>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</si>
  <si>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</si>
  <si>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</si>
  <si>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</si>
  <si>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</si>
  <si>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</si>
  <si>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</si>
  <si>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</si>
  <si>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</si>
  <si>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</si>
  <si>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</si>
  <si>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</si>
  <si>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</si>
  <si>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</si>
  <si>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</si>
  <si>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</si>
  <si>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</si>
  <si>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</si>
  <si>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</si>
  <si>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</si>
  <si>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</si>
  <si>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</si>
  <si>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</si>
  <si>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</si>
  <si>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</si>
  <si>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</si>
  <si>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</si>
  <si>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</si>
  <si>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</si>
  <si>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</si>
  <si>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</si>
  <si>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</si>
  <si>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</si>
  <si>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</si>
  <si>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</si>
  <si>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</si>
  <si>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</si>
  <si>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</si>
  <si>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</si>
  <si>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</si>
  <si>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</si>
  <si>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</si>
  <si>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</si>
  <si>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</si>
  <si>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</si>
  <si>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</si>
  <si>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</si>
  <si>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</si>
  <si>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</si>
  <si>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</si>
  <si>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</si>
  <si>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</si>
  <si>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</si>
  <si>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</si>
  <si>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</si>
  <si>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</si>
  <si>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</si>
  <si>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</si>
  <si>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</si>
  <si>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</si>
  <si>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</si>
  <si>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</si>
  <si>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</si>
  <si>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</si>
  <si>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</si>
  <si>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</si>
  <si>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</si>
  <si>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</si>
  <si>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</si>
  <si>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</si>
  <si>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</si>
  <si>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</si>
  <si>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</si>
  <si>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</si>
  <si>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</si>
  <si>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</si>
  <si>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</si>
  <si>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</si>
  <si>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</si>
  <si>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</si>
  <si>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</si>
  <si>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</si>
  <si>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</si>
  <si>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</si>
  <si>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</si>
  <si>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</si>
  <si>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</si>
  <si>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</si>
  <si>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</si>
  <si>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</si>
  <si>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</si>
  <si>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</si>
  <si>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</si>
  <si>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</si>
  <si>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</si>
  <si>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</si>
  <si>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</si>
  <si>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</si>
  <si>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</si>
  <si>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</si>
  <si>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</si>
  <si>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</si>
  <si>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</si>
  <si>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</si>
  <si>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</si>
  <si>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</si>
  <si>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</si>
  <si>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</si>
  <si>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</si>
  <si>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</si>
  <si>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</si>
  <si>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</si>
  <si>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</si>
  <si>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</si>
  <si>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</si>
  <si>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</si>
  <si>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</si>
  <si>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</si>
  <si>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</si>
  <si>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</si>
  <si>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</si>
  <si>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</si>
  <si>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</si>
  <si>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</si>
  <si>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</si>
  <si>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</si>
  <si>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</si>
  <si>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</si>
  <si>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</si>
  <si>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</si>
  <si>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</si>
  <si>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</si>
  <si>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</si>
  <si>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</si>
  <si>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</si>
  <si>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</si>
  <si>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</si>
  <si>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</si>
  <si>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</si>
  <si>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</si>
  <si>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</si>
  <si>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</si>
  <si>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</si>
  <si>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</si>
  <si>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</si>
  <si>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</si>
  <si>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</si>
  <si>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</si>
  <si>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</si>
  <si>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</si>
  <si>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</si>
  <si>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</si>
  <si>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</si>
  <si>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</si>
  <si>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</si>
  <si>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</si>
  <si>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</si>
  <si>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</si>
  <si>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</si>
  <si>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</si>
  <si>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</si>
  <si>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</si>
  <si>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</si>
  <si>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</si>
  <si>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</si>
  <si>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</si>
  <si>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</si>
  <si>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</si>
  <si>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</si>
  <si>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</si>
  <si>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</si>
  <si>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</si>
  <si>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</si>
  <si>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</si>
  <si>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</si>
  <si>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</si>
  <si>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</si>
  <si>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</si>
  <si>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</si>
  <si>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</si>
  <si>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</si>
  <si>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</si>
  <si>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</si>
  <si>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</si>
  <si>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</si>
  <si>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</si>
  <si>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</si>
  <si>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</si>
  <si>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</si>
  <si>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</si>
  <si>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</si>
  <si>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</si>
  <si>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</si>
  <si>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</si>
  <si>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</si>
  <si>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</si>
  <si>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</si>
  <si>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</si>
  <si>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</si>
  <si>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</si>
  <si>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</si>
  <si>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</si>
  <si>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</si>
  <si>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</si>
  <si>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</si>
  <si>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</si>
  <si>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</si>
  <si>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</si>
  <si>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</si>
  <si>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</si>
  <si>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</si>
  <si>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</si>
  <si>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</si>
  <si>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</si>
  <si>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</si>
  <si>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</si>
  <si>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</si>
  <si>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</si>
  <si>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</si>
  <si>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</si>
  <si>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</si>
  <si>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</si>
  <si>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</si>
  <si>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</si>
  <si>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</si>
  <si>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</si>
  <si>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</si>
  <si>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</si>
  <si>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</si>
  <si>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</si>
  <si>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</si>
  <si>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</si>
  <si>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</si>
  <si>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</si>
  <si>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</si>
  <si>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</si>
  <si>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</si>
  <si>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</si>
  <si>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</si>
  <si>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</si>
  <si>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</si>
  <si>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</si>
  <si>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</si>
  <si>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</si>
  <si>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</si>
  <si>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</si>
  <si>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</si>
  <si>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</si>
  <si>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</si>
  <si>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</si>
  <si>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</si>
  <si>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</si>
  <si>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</si>
  <si>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</si>
  <si>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</si>
  <si>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</si>
  <si>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</si>
  <si>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</si>
  <si>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</si>
  <si>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</si>
  <si>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</si>
  <si>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</si>
  <si>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</si>
  <si>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</si>
  <si>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</si>
  <si>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</si>
  <si>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</si>
  <si>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</si>
  <si>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</si>
  <si>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</si>
  <si>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</si>
  <si>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</si>
  <si>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</si>
  <si>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</si>
  <si>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</si>
  <si>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</si>
  <si>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</si>
  <si>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</si>
  <si>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</si>
  <si>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</si>
  <si>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</si>
  <si>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</si>
  <si>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</si>
  <si>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</si>
  <si>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</si>
  <si>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</si>
  <si>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</si>
  <si>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</si>
  <si>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</si>
  <si>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</si>
  <si>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</si>
  <si>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</si>
  <si>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</si>
  <si>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</si>
  <si>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</si>
  <si>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</si>
  <si>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</si>
  <si>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</si>
  <si>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</si>
  <si>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</si>
  <si>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</si>
  <si>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</si>
  <si>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</si>
  <si>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</si>
  <si>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</si>
  <si>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</si>
  <si>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</si>
  <si>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</si>
  <si>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</si>
  <si>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</si>
  <si>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</si>
  <si>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</si>
  <si>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</si>
  <si>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</si>
  <si>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</si>
  <si>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</si>
  <si>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</si>
  <si>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</si>
  <si>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</si>
  <si>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</si>
  <si>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</si>
  <si>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</si>
  <si>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</si>
  <si>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</si>
  <si>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</si>
  <si>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</si>
  <si>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</si>
  <si>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</si>
  <si>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</si>
  <si>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</si>
  <si>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</si>
  <si>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</si>
  <si>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</si>
  <si>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</si>
  <si>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</si>
  <si>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</si>
  <si>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</si>
  <si>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</si>
  <si>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</si>
  <si>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</si>
  <si>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</si>
  <si>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</si>
  <si>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</si>
  <si>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</si>
  <si>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</si>
  <si>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</si>
  <si>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</si>
  <si>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</si>
  <si>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</si>
  <si>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</si>
  <si>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</si>
  <si>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</si>
  <si>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</si>
  <si>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</si>
  <si>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</si>
  <si>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</si>
  <si>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</si>
  <si>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</si>
  <si>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</si>
  <si>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</si>
  <si>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</si>
  <si>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</si>
  <si>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</si>
  <si>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</si>
  <si>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</si>
  <si>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</si>
  <si>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</si>
  <si>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</si>
  <si>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</si>
  <si>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</si>
  <si>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</si>
  <si>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</si>
  <si>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</si>
  <si>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</si>
  <si>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</si>
  <si>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</si>
  <si>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</si>
  <si>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</si>
  <si>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</si>
  <si>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</si>
  <si>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</si>
  <si>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</si>
  <si>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</si>
  <si>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</si>
  <si>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</si>
  <si>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</si>
  <si>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</si>
  <si>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</si>
  <si>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</si>
  <si>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</si>
  <si>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</si>
  <si>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</si>
  <si>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</si>
  <si>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</si>
  <si>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</si>
  <si>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</si>
  <si>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</si>
  <si>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</si>
  <si>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</si>
  <si>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</si>
  <si>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</si>
  <si>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</si>
  <si>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</si>
  <si>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</si>
  <si>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</si>
  <si>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</si>
  <si>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</si>
  <si>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</si>
  <si>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</si>
  <si>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</si>
  <si>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</si>
  <si>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</si>
  <si>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</si>
  <si>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</si>
  <si>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</si>
  <si>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</si>
  <si>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</si>
  <si>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</si>
  <si>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</si>
  <si>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</si>
  <si>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</si>
  <si>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</si>
  <si>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</si>
  <si>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</si>
  <si>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</si>
  <si>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</si>
  <si>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</si>
  <si>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</si>
  <si>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</si>
  <si>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</si>
  <si>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</si>
  <si>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</si>
  <si>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</si>
  <si>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</si>
  <si>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</si>
  <si>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</si>
  <si>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</si>
  <si>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</si>
  <si>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</si>
  <si>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</si>
  <si>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</si>
  <si>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</si>
  <si>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</si>
  <si>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</si>
  <si>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</si>
  <si>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</si>
  <si>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</si>
  <si>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</si>
  <si>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</si>
  <si>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</si>
  <si>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</si>
  <si>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</si>
  <si>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</si>
  <si>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</si>
  <si>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</si>
  <si>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</si>
  <si>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</si>
  <si>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</si>
  <si>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</si>
  <si>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</si>
  <si>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</si>
  <si>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</si>
  <si>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</si>
  <si>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</si>
  <si>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</si>
  <si>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</si>
  <si>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</si>
  <si>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</si>
  <si>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</si>
  <si>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</si>
  <si>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</si>
  <si>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</si>
  <si>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</si>
  <si>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</si>
  <si>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</si>
  <si>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</si>
  <si>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</si>
  <si>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</si>
  <si>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</si>
  <si>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</si>
  <si>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</si>
  <si>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</si>
  <si>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</si>
  <si>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</si>
  <si>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</si>
  <si>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</si>
  <si>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</si>
  <si>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</si>
  <si>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</si>
  <si>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</si>
  <si>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</si>
  <si>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</si>
  <si>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</si>
  <si>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</si>
  <si>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</si>
  <si>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</si>
  <si>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</si>
  <si>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</si>
  <si>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</si>
  <si>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</si>
  <si>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</si>
  <si>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</si>
  <si>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</si>
  <si>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</si>
  <si>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</si>
  <si>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</si>
  <si>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</si>
  <si>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</si>
  <si>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</si>
  <si>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</si>
  <si>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</si>
  <si>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</si>
  <si>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</si>
  <si>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</si>
  <si>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</si>
  <si>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</si>
  <si>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</si>
  <si>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</si>
  <si>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</si>
  <si>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</si>
  <si>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</si>
  <si>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</si>
  <si>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</si>
  <si>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</si>
  <si>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</si>
  <si>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</si>
  <si>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</si>
  <si>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</si>
  <si>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</si>
  <si>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</si>
  <si>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</si>
  <si>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</si>
  <si>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</si>
  <si>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</si>
  <si>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</si>
  <si>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</si>
  <si>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</si>
  <si>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</si>
  <si>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</si>
  <si>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</si>
  <si>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</si>
  <si>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</si>
  <si>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</si>
  <si>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</si>
  <si>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</si>
  <si>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</si>
  <si>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</si>
  <si>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</si>
  <si>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</si>
  <si>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</si>
  <si>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</si>
  <si>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</si>
  <si>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</si>
  <si>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</si>
  <si>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</si>
  <si>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</si>
  <si>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</si>
  <si>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</si>
  <si>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</si>
  <si>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</si>
  <si>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</si>
  <si>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</si>
  <si>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</si>
  <si>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</si>
  <si>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</si>
  <si>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</si>
  <si>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</si>
  <si>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</si>
  <si>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</si>
  <si>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</si>
  <si>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</si>
  <si>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</si>
  <si>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</si>
  <si>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</si>
  <si>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</si>
  <si>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</si>
  <si>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</si>
  <si>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</si>
  <si>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</si>
  <si>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</si>
  <si>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</si>
  <si>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</si>
  <si>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</si>
  <si>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</si>
  <si>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</si>
  <si>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</si>
  <si>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</si>
  <si>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</si>
  <si>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</si>
  <si>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</si>
  <si>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</si>
  <si>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</si>
  <si>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</si>
  <si>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</si>
  <si>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</si>
  <si>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</si>
  <si>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</si>
  <si>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</si>
  <si>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</si>
  <si>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</si>
  <si>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</si>
  <si>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</si>
  <si>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</si>
  <si>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</si>
  <si>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</si>
  <si>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</si>
  <si>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</si>
  <si>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</si>
  <si>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</si>
  <si>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</si>
  <si>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</si>
  <si>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</si>
  <si>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</si>
  <si>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</si>
  <si>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</si>
  <si>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</si>
  <si>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</si>
  <si>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</si>
  <si>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</si>
  <si>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</si>
  <si>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</si>
  <si>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</si>
  <si>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</si>
  <si>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</si>
  <si>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</si>
  <si>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</si>
  <si>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</si>
  <si>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</si>
  <si>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</si>
  <si>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</si>
  <si>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</si>
  <si>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</si>
  <si>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</si>
  <si>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</si>
  <si>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</si>
  <si>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</si>
  <si>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</si>
  <si>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</si>
  <si>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</si>
  <si>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</si>
  <si>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</si>
  <si>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</si>
  <si>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</si>
  <si>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</si>
  <si>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</si>
  <si>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</si>
  <si>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</si>
  <si>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</si>
  <si>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</si>
  <si>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</si>
  <si>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</si>
  <si>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</si>
  <si>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</si>
  <si>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</si>
  <si>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</si>
  <si>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</si>
  <si>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</si>
  <si>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</si>
  <si>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</si>
  <si>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</si>
  <si>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</si>
  <si>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</si>
  <si>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</si>
  <si>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</si>
  <si>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</si>
  <si>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</si>
  <si>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</si>
  <si>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</si>
  <si>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</si>
  <si>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</si>
  <si>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</si>
  <si>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</si>
  <si>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</si>
  <si>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</si>
  <si>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</si>
  <si>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</si>
  <si>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</si>
  <si>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</si>
  <si>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</si>
  <si>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</si>
  <si>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</si>
  <si>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</si>
  <si>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</si>
  <si>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</si>
  <si>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</si>
  <si>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</si>
  <si>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</si>
  <si>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</si>
  <si>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</si>
  <si>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</si>
  <si>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</si>
  <si>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</si>
  <si>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</si>
  <si>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</si>
  <si>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</si>
  <si>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</si>
  <si>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</si>
  <si>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</si>
  <si>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</si>
  <si>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</si>
  <si>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</si>
  <si>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</si>
  <si>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</si>
  <si>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</si>
  <si>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</si>
  <si>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</si>
  <si>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</si>
  <si>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</si>
  <si>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</si>
  <si>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</si>
  <si>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</si>
  <si>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</si>
  <si>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</si>
  <si>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</si>
  <si>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</si>
  <si>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</si>
  <si>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</si>
  <si>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</si>
  <si>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</si>
  <si>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</si>
  <si>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</si>
  <si>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</si>
  <si>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</si>
  <si>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</si>
  <si>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</si>
  <si>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</si>
  <si>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</si>
  <si>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</si>
  <si>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</si>
  <si>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</si>
  <si>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</si>
  <si>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</si>
  <si>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</si>
  <si>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</si>
  <si>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</si>
  <si>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</si>
  <si>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</si>
  <si>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</si>
  <si>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</si>
  <si>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</si>
  <si>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</si>
  <si>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</si>
  <si>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</si>
  <si>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</si>
  <si>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</si>
  <si>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</si>
  <si>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</si>
  <si>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</si>
  <si>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</si>
  <si>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</si>
  <si>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</si>
  <si>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</si>
  <si>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</si>
  <si>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</si>
  <si>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</si>
  <si>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</si>
  <si>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</si>
  <si>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</si>
  <si>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</si>
  <si>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</si>
  <si>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</si>
  <si>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</si>
  <si>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</si>
  <si>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</si>
  <si>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</si>
  <si>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</si>
  <si>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</si>
  <si>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</si>
  <si>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</si>
  <si>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</si>
  <si>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</si>
  <si>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</si>
  <si>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</si>
  <si>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</si>
  <si>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</si>
  <si>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</si>
  <si>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</si>
  <si>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</si>
  <si>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</si>
  <si>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</si>
  <si>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</si>
  <si>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</si>
  <si>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</si>
  <si>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</si>
  <si>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</si>
  <si>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</si>
  <si>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</si>
  <si>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</si>
  <si>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</si>
  <si>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</si>
  <si>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</si>
  <si>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</si>
  <si>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</si>
  <si>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</si>
  <si>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</si>
  <si>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</si>
  <si>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</si>
  <si>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</si>
  <si>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</si>
  <si>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</si>
  <si>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</si>
  <si>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</si>
  <si>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</si>
  <si>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</si>
  <si>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</si>
  <si>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</si>
  <si>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</si>
  <si>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</si>
  <si>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</si>
  <si>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</si>
  <si>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</si>
  <si>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</si>
  <si>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</si>
  <si>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</si>
  <si>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</si>
  <si>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</si>
  <si>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</si>
  <si>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</si>
  <si>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</si>
  <si>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</si>
  <si>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</si>
  <si>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</si>
  <si>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</si>
  <si>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</si>
  <si>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</si>
  <si>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</si>
  <si>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</si>
  <si>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</si>
  <si>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</si>
  <si>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</si>
  <si>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</si>
  <si>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</si>
  <si>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</si>
  <si>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</si>
  <si>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</si>
  <si>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</si>
  <si>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</si>
  <si>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</si>
  <si>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</si>
  <si>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</si>
  <si>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</si>
  <si>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</si>
  <si>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</si>
  <si>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</si>
  <si>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</si>
  <si>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</si>
  <si>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</si>
  <si>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</si>
  <si>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</si>
  <si>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</si>
  <si>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</si>
  <si>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</si>
  <si>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</si>
  <si>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</si>
  <si>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</si>
  <si>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</si>
  <si>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</si>
  <si>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</si>
  <si>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</si>
  <si>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</si>
  <si>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</si>
  <si>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</si>
  <si>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</si>
  <si>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</si>
  <si>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</si>
  <si>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</si>
  <si>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</si>
  <si>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</si>
  <si>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</si>
  <si>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</si>
  <si>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</si>
  <si>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</si>
  <si>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</si>
  <si>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</si>
  <si>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</si>
  <si>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</si>
  <si>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</si>
  <si>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</si>
  <si>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</si>
  <si>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</si>
  <si>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</si>
  <si>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</si>
  <si>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</si>
  <si>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</si>
  <si>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</si>
  <si>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</si>
  <si>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</si>
  <si>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</si>
  <si>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</si>
  <si>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</si>
  <si>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</si>
  <si>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</si>
  <si>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</si>
  <si>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</si>
  <si>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</si>
  <si>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</si>
  <si>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</si>
  <si>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</si>
  <si>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</si>
  <si>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</si>
  <si>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</si>
  <si>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</si>
  <si>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</si>
  <si>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</si>
  <si>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</si>
  <si>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</si>
  <si>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</si>
  <si>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</si>
  <si>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</si>
  <si>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</si>
  <si>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</si>
  <si>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</si>
  <si>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</si>
  <si>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</si>
  <si>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</si>
  <si>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</si>
  <si>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</si>
  <si>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</si>
  <si>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</si>
  <si>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</si>
  <si>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</si>
  <si>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</si>
  <si>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</si>
  <si>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</si>
  <si>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</si>
  <si>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</si>
  <si>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</si>
  <si>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</si>
  <si>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</si>
  <si>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</si>
  <si>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</si>
  <si>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</si>
  <si>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</si>
  <si>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</si>
  <si>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</si>
  <si>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</si>
  <si>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</si>
  <si>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</si>
  <si>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</si>
  <si>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</si>
  <si>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</si>
  <si>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</si>
  <si>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</si>
  <si>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</si>
  <si>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</si>
  <si>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</si>
  <si>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</si>
  <si>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</si>
  <si>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</si>
  <si>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</si>
  <si>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</si>
  <si>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</si>
  <si>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</si>
  <si>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</si>
  <si>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</si>
  <si>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</si>
  <si>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</si>
  <si>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</si>
  <si>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</si>
  <si>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</si>
  <si>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</si>
  <si>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</si>
  <si>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</si>
  <si>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</si>
  <si>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</si>
  <si>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</si>
  <si>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</si>
  <si>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</si>
  <si>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</si>
  <si>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</si>
  <si>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</si>
  <si>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</si>
  <si>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</si>
  <si>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</si>
  <si>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</si>
  <si>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</si>
  <si>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</si>
  <si>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</si>
  <si>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</si>
  <si>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</si>
  <si>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</si>
  <si>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</si>
  <si>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</si>
  <si>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</si>
  <si>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</si>
  <si>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</si>
  <si>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</si>
  <si>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</si>
  <si>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</si>
  <si>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</si>
  <si>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</si>
  <si>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</si>
  <si>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</si>
  <si>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</si>
  <si>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</si>
  <si>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</si>
  <si>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</si>
  <si>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</si>
  <si>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</si>
  <si>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</si>
  <si>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</si>
  <si>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</si>
  <si>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</si>
  <si>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</si>
  <si>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</si>
  <si>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</si>
  <si>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</si>
  <si>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</si>
  <si>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</si>
  <si>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</si>
  <si>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</si>
  <si>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</si>
  <si>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</si>
  <si>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</si>
  <si>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</si>
  <si>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</si>
  <si>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</si>
  <si>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</si>
  <si>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</si>
  <si>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</si>
  <si>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</si>
  <si>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</si>
  <si>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</si>
  <si>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</si>
  <si>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</si>
  <si>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</si>
  <si>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</si>
  <si>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</si>
  <si>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</si>
  <si>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</si>
  <si>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</si>
  <si>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</si>
  <si>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</si>
  <si>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</si>
  <si>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</si>
  <si>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</si>
  <si>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</si>
  <si>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</si>
  <si>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</si>
  <si>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</si>
  <si>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</si>
  <si>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</si>
  <si>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</si>
  <si>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</si>
  <si>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</si>
  <si>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</si>
  <si>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</si>
  <si>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</si>
  <si>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</si>
  <si>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</si>
  <si>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</si>
  <si>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</si>
  <si>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</si>
  <si>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</si>
  <si>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</si>
  <si>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</si>
  <si>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</si>
  <si>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</si>
  <si>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</si>
  <si>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</si>
  <si>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</si>
  <si>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</si>
  <si>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</si>
  <si>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</si>
  <si>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</si>
  <si>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</si>
  <si>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</si>
  <si>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</si>
  <si>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</si>
  <si>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</si>
  <si>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</si>
  <si>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</si>
  <si>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</si>
  <si>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</si>
  <si>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</si>
  <si>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</si>
  <si>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</si>
  <si>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</si>
  <si>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</si>
  <si>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</si>
  <si>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</si>
  <si>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</si>
  <si>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</si>
  <si>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</si>
  <si>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</si>
  <si>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</si>
  <si>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</si>
  <si>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</si>
  <si>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</si>
  <si>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</si>
  <si>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</si>
  <si>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</si>
  <si>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</si>
  <si>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</si>
  <si>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</si>
  <si>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</si>
  <si>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</si>
  <si>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</si>
  <si>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</si>
  <si>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</si>
  <si>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</si>
  <si>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</si>
  <si>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</si>
  <si>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</si>
  <si>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</si>
  <si>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</si>
  <si>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</si>
  <si>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</si>
  <si>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</si>
  <si>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</si>
  <si>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</si>
  <si>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</si>
  <si>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</si>
  <si>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</si>
  <si>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</si>
  <si>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</si>
  <si>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</si>
  <si>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</si>
  <si>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</si>
  <si>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</si>
  <si>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</si>
  <si>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</si>
  <si>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</si>
  <si>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</si>
  <si>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</si>
  <si>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</si>
  <si>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</si>
  <si>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</si>
  <si>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</si>
  <si>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</si>
  <si>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</si>
  <si>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</si>
  <si>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</si>
  <si>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</si>
  <si>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</si>
  <si>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</si>
  <si>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</si>
  <si>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</si>
  <si>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</si>
  <si>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</si>
  <si>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</si>
  <si>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</si>
  <si>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</si>
  <si>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</si>
  <si>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</si>
  <si>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</si>
  <si>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</si>
  <si>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</si>
  <si>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</si>
  <si>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</si>
  <si>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</si>
  <si>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</si>
  <si>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</si>
  <si>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</si>
  <si>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</si>
  <si>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</si>
  <si>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</si>
  <si>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</si>
  <si>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</si>
  <si>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</si>
  <si>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</si>
  <si>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</si>
  <si>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</si>
  <si>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</si>
  <si>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</si>
  <si>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</si>
  <si>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</si>
  <si>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</si>
  <si>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</si>
  <si>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</si>
  <si>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</si>
  <si>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</si>
  <si>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</si>
  <si>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</si>
  <si>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</si>
  <si>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</si>
  <si>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</si>
  <si>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</si>
  <si>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</si>
  <si>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</si>
  <si>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</si>
  <si>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</si>
  <si>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</si>
  <si>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</si>
  <si>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</si>
  <si>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</si>
  <si>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</si>
  <si>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</si>
  <si>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</si>
  <si>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</si>
  <si>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</si>
  <si>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</si>
  <si>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</si>
  <si>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</si>
  <si>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</si>
  <si>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</si>
  <si>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</si>
  <si>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</si>
  <si>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</si>
  <si>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</si>
  <si>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</si>
  <si>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</si>
  <si>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</si>
  <si>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</si>
  <si>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</si>
  <si>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</si>
  <si>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</si>
  <si>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</si>
  <si>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</si>
  <si>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</si>
  <si>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</si>
  <si>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</si>
  <si>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</si>
  <si>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</si>
  <si>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</si>
  <si>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</si>
  <si>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</si>
  <si>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</si>
  <si>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</si>
  <si>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</si>
  <si>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</si>
  <si>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</si>
  <si>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</si>
  <si>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</si>
  <si>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</si>
  <si>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</si>
  <si>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</si>
  <si>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</si>
  <si>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</si>
  <si>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</si>
  <si>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</si>
  <si>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</si>
  <si>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</si>
  <si>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</si>
  <si>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</si>
  <si>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</si>
  <si>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</si>
  <si>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</si>
  <si>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</si>
  <si>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</si>
  <si>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</si>
  <si>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</si>
  <si>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</si>
  <si>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</si>
  <si>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</si>
  <si>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</si>
  <si>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</si>
  <si>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</si>
  <si>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</si>
  <si>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</si>
  <si>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</si>
  <si>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</si>
  <si>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</si>
  <si>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</si>
  <si>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</si>
  <si>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</si>
  <si>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</si>
  <si>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</si>
  <si>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</si>
  <si>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</si>
  <si>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</si>
  <si>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</si>
  <si>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</si>
  <si>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</si>
  <si>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</si>
  <si>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</si>
  <si>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</si>
  <si>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</si>
  <si>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</si>
  <si>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</si>
  <si>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</si>
  <si>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</si>
  <si>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</si>
  <si>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</si>
  <si>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</si>
  <si>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</si>
  <si>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</si>
  <si>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</si>
  <si>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</si>
  <si>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</si>
  <si>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</si>
  <si>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</si>
  <si>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</si>
  <si>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</si>
  <si>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</si>
  <si>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</si>
  <si>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</si>
  <si>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</si>
  <si>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</si>
  <si>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</si>
  <si>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</si>
  <si>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</si>
  <si>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</si>
  <si>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</si>
  <si>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</si>
  <si>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</si>
  <si>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</si>
  <si>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</si>
  <si>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</si>
  <si>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</si>
  <si>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</si>
  <si>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</si>
  <si>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</si>
  <si>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</si>
  <si>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</si>
  <si>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</si>
  <si>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</si>
  <si>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</si>
  <si>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</si>
  <si>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</si>
  <si>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</si>
  <si>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</si>
  <si>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</si>
  <si>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</si>
  <si>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</si>
  <si>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</si>
  <si>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</si>
  <si>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</si>
  <si>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</si>
  <si>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</si>
  <si>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</si>
  <si>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</si>
  <si>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</si>
  <si>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</si>
  <si>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</si>
  <si>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</si>
  <si>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</si>
  <si>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</si>
  <si>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</si>
  <si>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</si>
  <si>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</si>
  <si>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</si>
  <si>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</si>
  <si>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</si>
  <si>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</si>
  <si>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</si>
  <si>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</si>
  <si>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</si>
  <si>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</si>
  <si>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</si>
  <si>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</si>
  <si>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</si>
  <si>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</si>
  <si>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</si>
  <si>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</si>
  <si>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</si>
  <si>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</si>
  <si>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</si>
  <si>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</si>
  <si>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</si>
  <si>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</si>
  <si>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</si>
  <si>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</si>
  <si>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</si>
  <si>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</si>
  <si>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</si>
  <si>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</si>
  <si>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</si>
  <si>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</si>
  <si>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</si>
  <si>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</si>
  <si>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</si>
  <si>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</si>
  <si>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</si>
  <si>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</si>
  <si>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</si>
  <si>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</si>
  <si>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</si>
  <si>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</si>
  <si>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</si>
  <si>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</si>
  <si>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</si>
  <si>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</si>
  <si>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</si>
  <si>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</si>
  <si>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</si>
  <si>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</si>
  <si>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</si>
  <si>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</si>
  <si>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</si>
  <si>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</si>
  <si>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</si>
  <si>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</si>
  <si>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</si>
  <si>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</si>
  <si>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</si>
  <si>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</si>
  <si>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</si>
  <si>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</si>
  <si>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</si>
  <si>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</si>
  <si>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</si>
  <si>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</si>
  <si>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</si>
  <si>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</si>
  <si>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</si>
  <si>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</si>
  <si>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</si>
  <si>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</si>
  <si>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</si>
  <si>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</si>
  <si>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</si>
  <si>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</si>
  <si>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</si>
  <si>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</si>
  <si>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</si>
  <si>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</si>
  <si>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</si>
  <si>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</si>
  <si>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</si>
  <si>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</si>
  <si>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</si>
  <si>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</si>
  <si>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</si>
  <si>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</si>
  <si>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</si>
  <si>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</si>
  <si>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</si>
  <si>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</si>
  <si>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</si>
  <si>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</si>
  <si>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</si>
  <si>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</si>
  <si>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</si>
  <si>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</si>
  <si>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</si>
  <si>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</si>
  <si>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</si>
  <si>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</si>
  <si>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</si>
  <si>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</si>
  <si>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</si>
  <si>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</si>
  <si>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</si>
  <si>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</si>
  <si>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</si>
  <si>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</si>
  <si>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</si>
  <si>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</si>
  <si>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</si>
  <si>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</si>
  <si>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</si>
  <si>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</si>
  <si>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</si>
  <si>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</si>
  <si>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</si>
  <si>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</si>
  <si>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</si>
  <si>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</si>
  <si>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</si>
  <si>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</si>
  <si>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</si>
  <si>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</si>
  <si>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</si>
  <si>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</si>
  <si>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</si>
  <si>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</si>
  <si>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</si>
  <si>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</si>
  <si>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</si>
  <si>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</si>
  <si>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</si>
  <si>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</si>
  <si>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</si>
  <si>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</si>
  <si>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</si>
  <si>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</si>
  <si>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</si>
  <si>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</si>
  <si>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</si>
  <si>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</si>
  <si>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</si>
  <si>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</si>
  <si>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</si>
  <si>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</si>
  <si>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</si>
  <si>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</si>
  <si>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</si>
  <si>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</si>
  <si>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</si>
  <si>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</si>
  <si>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</si>
  <si>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</si>
  <si>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</si>
  <si>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</si>
  <si>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</si>
  <si>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</si>
  <si>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</si>
  <si>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</si>
  <si>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</si>
  <si>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</si>
  <si>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</si>
  <si>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</si>
  <si>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</si>
  <si>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</si>
  <si>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</si>
  <si>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</si>
  <si>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</si>
  <si>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</si>
  <si>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</si>
  <si>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</si>
  <si>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</si>
  <si>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</si>
  <si>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</si>
  <si>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</si>
  <si>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</si>
  <si>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</si>
  <si>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</si>
  <si>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</si>
  <si>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</si>
  <si>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</si>
  <si>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</si>
  <si>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</si>
  <si>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</si>
  <si>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</si>
  <si>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</si>
  <si>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</si>
  <si>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</si>
  <si>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</si>
  <si>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</si>
  <si>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</si>
  <si>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</si>
  <si>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</si>
  <si>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</si>
  <si>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</si>
  <si>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</si>
  <si>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</si>
  <si>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</si>
  <si>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</si>
  <si>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</si>
  <si>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</si>
  <si>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</si>
  <si>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</si>
  <si>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</si>
  <si>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</si>
  <si>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</si>
  <si>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</si>
  <si>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</si>
  <si>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</si>
  <si>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</si>
  <si>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</si>
  <si>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</si>
  <si>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</si>
  <si>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</si>
  <si>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</si>
  <si>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</si>
  <si>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</si>
  <si>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</si>
  <si>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</si>
  <si>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</si>
  <si>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</si>
  <si>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</si>
  <si>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</si>
  <si>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</si>
  <si>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</si>
  <si>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</si>
  <si>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</si>
  <si>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</si>
  <si>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</si>
  <si>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</si>
  <si>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</si>
  <si>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</si>
  <si>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</si>
  <si>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</si>
  <si>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</si>
  <si>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</si>
  <si>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</si>
  <si>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</si>
  <si>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</si>
  <si>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</si>
  <si>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</si>
  <si>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</si>
  <si>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</si>
  <si>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</si>
  <si>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</si>
  <si>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</si>
  <si>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</si>
  <si>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</si>
  <si>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</si>
  <si>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</si>
  <si>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</si>
  <si>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</si>
  <si>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</si>
  <si>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</si>
  <si>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</si>
  <si>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</si>
  <si>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</si>
  <si>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</si>
  <si>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</si>
  <si>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</si>
  <si>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</si>
  <si>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</si>
  <si>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</si>
  <si>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</si>
  <si>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</si>
  <si>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</si>
  <si>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</si>
  <si>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</si>
  <si>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</si>
  <si>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</si>
  <si>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</si>
  <si>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</si>
  <si>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</si>
  <si>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</si>
  <si>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</si>
  <si>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</si>
  <si>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</si>
  <si>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</si>
  <si>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</si>
  <si>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</si>
  <si>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</si>
  <si>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</si>
  <si>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</si>
  <si>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</si>
  <si>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</si>
  <si>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</si>
  <si>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</si>
  <si>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</si>
  <si>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</si>
  <si>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</si>
  <si>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</si>
  <si>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</si>
  <si>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</si>
  <si>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</si>
  <si>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</si>
  <si>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</si>
  <si>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</si>
  <si>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</si>
  <si>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</si>
  <si>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</si>
  <si>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</si>
  <si>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</si>
  <si>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</si>
  <si>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</si>
  <si>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</si>
  <si>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</si>
  <si>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</si>
  <si>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</si>
  <si>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</si>
  <si>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</si>
  <si>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</si>
  <si>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</si>
  <si>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</si>
  <si>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</si>
  <si>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</si>
  <si>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</si>
  <si>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</si>
  <si>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</si>
  <si>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</si>
  <si>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</si>
  <si>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</si>
  <si>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</si>
  <si>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</si>
  <si>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</si>
  <si>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</si>
  <si>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</si>
  <si>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</si>
  <si>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</si>
  <si>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</si>
  <si>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</si>
  <si>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</si>
  <si>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</si>
  <si>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</si>
  <si>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</si>
  <si>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</si>
  <si>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</si>
  <si>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</si>
  <si>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</si>
  <si>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</si>
  <si>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</si>
  <si>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</si>
  <si>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</si>
  <si>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</si>
  <si>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</si>
  <si>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</si>
  <si>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</si>
  <si>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</si>
  <si>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</si>
  <si>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</si>
  <si>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</si>
  <si>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</si>
  <si>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</si>
  <si>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</si>
  <si>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</si>
  <si>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</si>
  <si>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</si>
  <si>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</si>
  <si>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</si>
  <si>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</si>
  <si>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</si>
  <si>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</si>
  <si>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</si>
  <si>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</si>
  <si>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</si>
  <si>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</si>
  <si>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</si>
  <si>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</si>
  <si>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</si>
  <si>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</si>
  <si>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</si>
  <si>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</si>
  <si>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</si>
  <si>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</si>
  <si>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</si>
  <si>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</si>
  <si>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</si>
  <si>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</si>
  <si>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</si>
  <si>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</si>
  <si>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</si>
  <si>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</si>
  <si>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</si>
  <si>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</si>
  <si>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</si>
  <si>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</si>
  <si>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</si>
  <si>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</si>
  <si>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</si>
  <si>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</si>
  <si>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</si>
  <si>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</si>
  <si>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</si>
  <si>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</si>
  <si>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</si>
  <si>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</si>
  <si>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</si>
  <si>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</si>
  <si>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</si>
  <si>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</si>
  <si>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</si>
  <si>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</si>
  <si>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</si>
  <si>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</si>
  <si>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</si>
  <si>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</si>
  <si>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</si>
  <si>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</si>
  <si>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</si>
  <si>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</si>
  <si>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</si>
  <si>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</si>
  <si>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</si>
  <si>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</si>
  <si>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</si>
  <si>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</si>
  <si>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</si>
  <si>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</si>
  <si>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</si>
  <si>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</si>
  <si>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</si>
  <si>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</si>
  <si>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</si>
  <si>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</si>
  <si>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</si>
  <si>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</si>
  <si>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</si>
  <si>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</si>
  <si>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</si>
  <si>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</si>
  <si>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</si>
  <si>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</si>
  <si>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</si>
  <si>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</si>
  <si>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</si>
  <si>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</si>
  <si>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</si>
  <si>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</si>
  <si>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</si>
  <si>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</si>
  <si>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</si>
  <si>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</si>
  <si>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</si>
  <si>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</si>
  <si>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</si>
  <si>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</si>
  <si>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</si>
  <si>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</si>
  <si>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</si>
  <si>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</si>
  <si>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</si>
  <si>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</si>
  <si>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</si>
  <si>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</si>
  <si>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</si>
  <si>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</si>
  <si>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</si>
  <si>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</si>
  <si>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</si>
  <si>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</si>
  <si>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</si>
  <si>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</si>
  <si>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</si>
  <si>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</si>
  <si>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</si>
  <si>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</si>
  <si>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</si>
  <si>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</si>
  <si>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</si>
  <si>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</si>
  <si>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</si>
  <si>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</si>
  <si>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</si>
  <si>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</si>
  <si>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</si>
  <si>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</si>
  <si>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</si>
  <si>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</si>
  <si>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</si>
  <si>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</si>
  <si>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</si>
  <si>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</si>
  <si>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</si>
  <si>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</si>
  <si>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</si>
  <si>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</si>
  <si>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</si>
  <si>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</si>
  <si>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</si>
  <si>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</si>
  <si>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</si>
  <si>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</si>
  <si>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</si>
  <si>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</si>
  <si>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</si>
  <si>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</si>
  <si>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</si>
  <si>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</si>
  <si>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</si>
  <si>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</si>
  <si>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</si>
  <si>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</si>
  <si>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</si>
  <si>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</si>
  <si>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</si>
  <si>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</si>
  <si>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</si>
  <si>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</si>
  <si>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</si>
  <si>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</si>
  <si>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</si>
  <si>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</si>
  <si>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</si>
  <si>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</si>
  <si>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</si>
  <si>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</si>
  <si>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</si>
  <si>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</si>
  <si>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</si>
  <si>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</si>
  <si>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</si>
  <si>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</si>
  <si>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</si>
  <si>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</si>
  <si>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</si>
  <si>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</si>
  <si>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</si>
  <si>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</si>
  <si>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</si>
  <si>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</si>
  <si>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</si>
  <si>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</si>
  <si>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</si>
  <si>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</si>
  <si>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</si>
  <si>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</si>
  <si>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</si>
  <si>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</si>
  <si>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</si>
  <si>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</si>
  <si>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</si>
  <si>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</si>
  <si>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</si>
  <si>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</si>
  <si>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</si>
  <si>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</si>
  <si>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</si>
  <si>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</si>
  <si>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</si>
  <si>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</si>
  <si>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</si>
  <si>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</si>
  <si>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</si>
  <si>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</si>
  <si>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</si>
  <si>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</si>
  <si>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</si>
  <si>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</si>
  <si>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</si>
  <si>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</si>
  <si>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</si>
  <si>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</si>
  <si>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</si>
  <si>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</si>
  <si>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</si>
  <si>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</si>
  <si>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</si>
  <si>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</si>
  <si>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</si>
  <si>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</si>
  <si>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</si>
  <si>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</si>
  <si>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</si>
  <si>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</si>
  <si>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</si>
  <si>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</si>
  <si>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</si>
  <si>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</si>
  <si>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</si>
  <si>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</si>
  <si>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</si>
  <si>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</si>
  <si>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</si>
  <si>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</si>
  <si>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</si>
  <si>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</si>
  <si>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</si>
  <si>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</si>
  <si>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</si>
  <si>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</si>
  <si>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</si>
  <si>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</si>
  <si>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</si>
  <si>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</si>
  <si>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</si>
  <si>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</si>
  <si>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</si>
  <si>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</si>
  <si>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</si>
  <si>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</si>
  <si>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</si>
  <si>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</si>
  <si>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</si>
  <si>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</si>
  <si>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</si>
  <si>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</si>
  <si>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</si>
  <si>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</si>
  <si>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</si>
  <si>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</si>
  <si>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</si>
  <si>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</si>
  <si>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</si>
  <si>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</si>
  <si>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</si>
  <si>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</si>
  <si>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</si>
  <si>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</si>
  <si>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</si>
  <si>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</si>
  <si>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</si>
  <si>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</si>
  <si>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</si>
  <si>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</si>
  <si>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</si>
  <si>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</si>
  <si>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</si>
  <si>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</si>
  <si>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</si>
  <si>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</si>
  <si>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</si>
  <si>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</si>
  <si>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</si>
  <si>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</si>
  <si>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</si>
  <si>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</si>
  <si>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</si>
  <si>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</si>
  <si>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</si>
  <si>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</si>
  <si>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</si>
  <si>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</si>
  <si>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</si>
  <si>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</si>
  <si>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</si>
  <si>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</si>
  <si>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</si>
  <si>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</si>
  <si>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</si>
  <si>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</si>
  <si>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</si>
  <si>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</si>
  <si>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</si>
  <si>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</si>
  <si>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</si>
  <si>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</si>
  <si>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</si>
  <si>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</si>
  <si>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</si>
  <si>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</si>
  <si>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</si>
  <si>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</si>
  <si>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</si>
  <si>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</si>
  <si>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</si>
  <si>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</si>
  <si>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</si>
  <si>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</si>
  <si>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</si>
  <si>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</si>
  <si>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</si>
  <si>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</si>
  <si>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</si>
  <si>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</si>
  <si>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</si>
  <si>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</si>
  <si>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</si>
  <si>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</si>
  <si>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</si>
  <si>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</si>
  <si>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</si>
  <si>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</si>
  <si>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</si>
  <si>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</si>
  <si>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</si>
  <si>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</si>
  <si>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</si>
  <si>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</si>
  <si>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</si>
  <si>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</si>
  <si>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</si>
  <si>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</si>
  <si>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</si>
  <si>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</si>
  <si>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</si>
  <si>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</si>
  <si>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</si>
  <si>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</si>
  <si>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</si>
  <si>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</si>
  <si>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</si>
  <si>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</si>
  <si>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</si>
  <si>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</si>
  <si>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</si>
  <si>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</si>
  <si>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</si>
  <si>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</si>
  <si>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</si>
  <si>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</si>
  <si>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</si>
  <si>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</si>
  <si>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</si>
  <si>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</si>
  <si>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</si>
  <si>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</si>
  <si>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</si>
  <si>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</si>
  <si>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</si>
  <si>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</si>
  <si>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</si>
  <si>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</si>
  <si>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</si>
  <si>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</si>
  <si>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</si>
  <si>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</si>
  <si>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</si>
  <si>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</si>
  <si>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</si>
  <si>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</si>
  <si>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</si>
  <si>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</si>
  <si>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</si>
  <si>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</si>
  <si>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</si>
  <si>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</si>
  <si>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</si>
  <si>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</si>
  <si>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</si>
  <si>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</si>
  <si>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</si>
  <si>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</si>
  <si>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</si>
  <si>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</si>
  <si>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</si>
  <si>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</si>
  <si>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</si>
  <si>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</si>
  <si>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</si>
  <si>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</si>
  <si>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</si>
  <si>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</si>
  <si>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</si>
  <si>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</si>
  <si>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</si>
  <si>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</si>
  <si>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</si>
  <si>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</si>
  <si>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</si>
  <si>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</si>
  <si>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</si>
  <si>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</si>
  <si>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</si>
  <si>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</si>
  <si>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</si>
  <si>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</si>
  <si>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</si>
  <si>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</si>
  <si>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</si>
  <si>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</si>
  <si>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</si>
  <si>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</si>
  <si>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</si>
  <si>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</si>
  <si>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</si>
  <si>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</si>
  <si>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</si>
  <si>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</si>
  <si>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</si>
  <si>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</si>
  <si>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</si>
  <si>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</si>
  <si>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</si>
  <si>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</si>
  <si>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</si>
  <si>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</si>
  <si>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</si>
  <si>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</si>
  <si>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</si>
  <si>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</si>
  <si>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</si>
  <si>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</si>
  <si>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</si>
  <si>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</si>
  <si>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</si>
  <si>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</si>
  <si>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</si>
  <si>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</si>
  <si>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</si>
  <si>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</si>
  <si>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</si>
  <si>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</si>
  <si>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</si>
  <si>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</si>
  <si>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</si>
  <si>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</si>
  <si>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</si>
  <si>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</si>
  <si>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</si>
  <si>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</si>
  <si>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</si>
  <si>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</si>
  <si>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</si>
  <si>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</si>
  <si>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</si>
  <si>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</si>
  <si>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</si>
  <si>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</si>
  <si>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</si>
  <si>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</si>
  <si>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</si>
  <si>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</si>
  <si>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</si>
  <si>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</si>
  <si>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</si>
  <si>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</si>
  <si>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</si>
  <si>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</si>
  <si>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</si>
  <si>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</si>
  <si>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</si>
  <si>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</si>
  <si>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</si>
  <si>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</si>
  <si>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</si>
  <si>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</si>
  <si>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</si>
  <si>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</si>
  <si>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</si>
  <si>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</si>
  <si>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</si>
  <si>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</si>
  <si>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</si>
  <si>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</si>
  <si>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</si>
  <si>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</si>
  <si>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</si>
  <si>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</si>
  <si>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</si>
  <si>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</si>
  <si>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</si>
  <si>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</si>
  <si>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</si>
  <si>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</si>
  <si>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</si>
  <si>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</si>
  <si>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</si>
  <si>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</si>
  <si>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</si>
  <si>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</si>
  <si>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</si>
  <si>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</si>
  <si>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</si>
  <si>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</si>
  <si>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</si>
  <si>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</si>
  <si>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</si>
  <si>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</si>
  <si>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</si>
  <si>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</si>
  <si>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</si>
  <si>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</si>
  <si>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</si>
  <si>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</si>
  <si>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</si>
  <si>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</si>
  <si>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</si>
  <si>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</si>
  <si>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</si>
  <si>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</si>
  <si>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</si>
  <si>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</si>
  <si>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</si>
  <si>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</si>
  <si>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</si>
  <si>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</si>
  <si>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</si>
  <si>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</si>
  <si>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</si>
  <si>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</si>
  <si>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</si>
  <si>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</si>
  <si>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</si>
  <si>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</si>
  <si>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</si>
  <si>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</si>
  <si>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</si>
  <si>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</si>
  <si>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</si>
  <si>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</si>
  <si>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</si>
  <si>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</si>
  <si>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</si>
  <si>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</si>
  <si>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</si>
  <si>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</si>
  <si>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</si>
  <si>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</si>
  <si>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</si>
  <si>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</si>
  <si>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</si>
  <si>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</si>
  <si>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</si>
  <si>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</si>
  <si>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</si>
  <si>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</si>
  <si>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</si>
  <si>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</si>
  <si>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</si>
  <si>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</si>
  <si>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</si>
  <si>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</si>
  <si>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</si>
  <si>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</si>
  <si>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</si>
  <si>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</si>
  <si>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</si>
  <si>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</si>
  <si>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</si>
  <si>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</si>
  <si>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</si>
  <si>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</si>
  <si>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</si>
  <si>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</si>
  <si>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</si>
  <si>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</si>
  <si>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</si>
  <si>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</si>
  <si>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</si>
  <si>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</si>
  <si>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</si>
  <si>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</si>
  <si>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</si>
  <si>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</si>
  <si>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</si>
  <si>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</si>
  <si>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</si>
  <si>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</si>
  <si>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</si>
  <si>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</si>
  <si>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</si>
  <si>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</si>
  <si>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</si>
  <si>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</si>
  <si>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</si>
  <si>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</si>
  <si>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</si>
  <si>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</si>
  <si>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</si>
  <si>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</si>
  <si>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</si>
  <si>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</si>
  <si>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</si>
  <si>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</si>
  <si>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</si>
  <si>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</si>
  <si>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</si>
  <si>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</si>
  <si>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</si>
  <si>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</si>
  <si>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</si>
  <si>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</si>
  <si>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</si>
  <si>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</si>
  <si>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</si>
  <si>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</si>
  <si>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</si>
  <si>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</si>
  <si>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</si>
  <si>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</si>
  <si>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</si>
  <si>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</si>
  <si>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</si>
  <si>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</si>
  <si>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</si>
  <si>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</si>
  <si>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</si>
  <si>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</si>
  <si>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</si>
  <si>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</si>
  <si>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</si>
  <si>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</si>
  <si>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</si>
  <si>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</si>
  <si>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</si>
  <si>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</si>
  <si>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</si>
  <si>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</si>
  <si>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</si>
  <si>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</si>
  <si>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</si>
  <si>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</si>
  <si>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</si>
  <si>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</si>
  <si>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</si>
  <si>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</si>
  <si>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</si>
  <si>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</si>
  <si>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</si>
  <si>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</si>
  <si>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</si>
  <si>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</si>
  <si>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</si>
  <si>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</si>
  <si>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</si>
  <si>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</si>
  <si>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</si>
  <si>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</si>
  <si>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</si>
  <si>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</si>
  <si>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</si>
  <si>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</si>
  <si>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</si>
  <si>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</si>
  <si>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</si>
  <si>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</si>
  <si>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</si>
  <si>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</si>
  <si>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</si>
  <si>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</si>
  <si>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</si>
  <si>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</si>
  <si>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</si>
  <si>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</si>
  <si>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</si>
  <si>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</si>
  <si>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</si>
  <si>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</si>
  <si>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</si>
  <si>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</si>
  <si>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</si>
  <si>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</si>
  <si>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</si>
  <si>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</si>
  <si>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</si>
  <si>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</si>
  <si>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</si>
  <si>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</si>
  <si>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</si>
  <si>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</si>
  <si>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</si>
  <si>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</si>
  <si>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</si>
  <si>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</si>
  <si>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</si>
  <si>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</si>
  <si>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</si>
  <si>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</si>
  <si>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</si>
  <si>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</si>
  <si>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</si>
  <si>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</si>
  <si>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</si>
  <si>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</si>
  <si>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</si>
  <si>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</si>
  <si>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</si>
  <si>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</si>
  <si>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</si>
  <si>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</si>
  <si>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</si>
  <si>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</si>
  <si>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</si>
  <si>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</si>
  <si>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</si>
  <si>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</si>
  <si>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</si>
  <si>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</si>
  <si>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</si>
  <si>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</si>
  <si>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</si>
  <si>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</si>
  <si>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</si>
  <si>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</si>
  <si>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</si>
  <si>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</si>
  <si>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</si>
  <si>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</si>
  <si>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</si>
  <si>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</si>
  <si>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</si>
  <si>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</si>
  <si>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</si>
  <si>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</si>
  <si>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</si>
  <si>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</si>
  <si>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</si>
  <si>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</si>
  <si>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</si>
  <si>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</si>
  <si>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</si>
  <si>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</si>
  <si>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</si>
  <si>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</si>
  <si>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</si>
  <si>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</si>
  <si>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</si>
  <si>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</si>
  <si>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</si>
  <si>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</si>
  <si>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</si>
  <si>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</si>
  <si>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</si>
  <si>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</si>
  <si>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</si>
  <si>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</si>
  <si>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</si>
  <si>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</si>
  <si>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</si>
  <si>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</si>
  <si>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</si>
  <si>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</si>
  <si>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</si>
  <si>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</si>
  <si>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</si>
  <si>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</si>
  <si>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</si>
  <si>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</si>
  <si>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</si>
  <si>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</si>
  <si>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</si>
  <si>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</si>
  <si>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</si>
  <si>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</si>
  <si>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</si>
  <si>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</si>
  <si>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</si>
  <si>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</si>
  <si>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</si>
  <si>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</si>
  <si>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</si>
  <si>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</si>
  <si>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</si>
  <si>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</si>
  <si>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</si>
  <si>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</si>
  <si>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</si>
  <si>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</si>
  <si>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</si>
  <si>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</si>
  <si>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</si>
  <si>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</si>
  <si>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</si>
  <si>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</si>
  <si>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</si>
  <si>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</si>
  <si>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</si>
  <si>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</si>
  <si>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</si>
  <si>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</si>
  <si>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</si>
  <si>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</si>
  <si>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</si>
  <si>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</si>
  <si>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</si>
  <si>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</si>
  <si>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</si>
  <si>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</si>
  <si>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</si>
  <si>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</si>
  <si>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</si>
  <si>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</si>
  <si>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</si>
  <si>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</si>
  <si>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</si>
  <si>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</si>
  <si>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</si>
  <si>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</si>
  <si>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</si>
  <si>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</si>
  <si>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</si>
  <si>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</si>
  <si>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</si>
  <si>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</si>
  <si>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</si>
  <si>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</si>
  <si>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</si>
  <si>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</si>
  <si>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</si>
  <si>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</si>
  <si>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</si>
  <si>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</si>
  <si>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</si>
  <si>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</si>
  <si>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</si>
  <si>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</si>
  <si>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</si>
  <si>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</si>
  <si>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</si>
  <si>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</si>
  <si>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</si>
  <si>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</si>
  <si>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</si>
  <si>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</si>
  <si>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</si>
  <si>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</si>
  <si>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</si>
  <si>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</si>
  <si>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</si>
  <si>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</si>
  <si>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</si>
  <si>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</si>
  <si>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</si>
  <si>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</si>
  <si>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</si>
  <si>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</si>
  <si>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</si>
  <si>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</si>
  <si>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</si>
  <si>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</si>
  <si>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</si>
  <si>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</si>
  <si>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</si>
  <si>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</si>
  <si>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</si>
  <si>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</si>
  <si>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</si>
  <si>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</si>
  <si>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</si>
  <si>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</si>
  <si>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</si>
  <si>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</si>
  <si>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</si>
  <si>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</si>
  <si>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</si>
  <si>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</si>
  <si>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</si>
  <si>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</si>
  <si>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</si>
  <si>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</si>
  <si>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</si>
  <si>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</si>
  <si>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</si>
  <si>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</si>
  <si>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</si>
  <si>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</si>
  <si>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</si>
  <si>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</si>
  <si>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</si>
  <si>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</si>
  <si>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</si>
  <si>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</si>
  <si>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</si>
  <si>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</si>
  <si>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</si>
  <si>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</si>
  <si>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</si>
  <si>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</si>
  <si>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</si>
  <si>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</si>
  <si>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</si>
  <si>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</si>
  <si>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</si>
  <si>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</si>
  <si>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</si>
  <si>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</si>
  <si>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</si>
  <si>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</si>
  <si>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</si>
  <si>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</si>
  <si>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</si>
  <si>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</si>
  <si>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</si>
  <si>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</si>
  <si>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</si>
  <si>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</si>
  <si>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</si>
  <si>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</si>
  <si>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</si>
  <si>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</si>
  <si>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</si>
  <si>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</si>
  <si>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</si>
  <si>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</si>
  <si>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</si>
  <si>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</si>
  <si>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</si>
  <si>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</si>
  <si>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</si>
  <si>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</si>
  <si>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</si>
  <si>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</si>
  <si>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</si>
  <si>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</si>
  <si>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</si>
  <si>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</si>
  <si>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</si>
  <si>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</si>
  <si>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</si>
  <si>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</si>
  <si>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</si>
  <si>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</si>
  <si>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</si>
  <si>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</si>
  <si>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</si>
  <si>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</si>
  <si>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</si>
  <si>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</si>
  <si>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</si>
  <si>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</si>
  <si>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</si>
  <si>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</si>
  <si>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</si>
  <si>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</si>
  <si>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</si>
  <si>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</si>
  <si>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</si>
  <si>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</si>
  <si>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</si>
  <si>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</si>
  <si>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</si>
  <si>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</si>
  <si>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</si>
  <si>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</si>
  <si>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</si>
  <si>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</si>
  <si>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</si>
  <si>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</si>
  <si>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</si>
  <si>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</si>
  <si>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</si>
  <si>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</si>
  <si>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</si>
  <si>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</si>
  <si>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</si>
  <si>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</si>
  <si>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</si>
  <si>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</si>
  <si>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</si>
  <si>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</si>
  <si>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</si>
  <si>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</si>
  <si>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</si>
  <si>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</si>
  <si>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</si>
  <si>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</si>
  <si>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</si>
  <si>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</si>
  <si>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</si>
  <si>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</si>
  <si>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</si>
  <si>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</si>
  <si>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</si>
  <si>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</si>
  <si>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</si>
  <si>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</si>
  <si>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</si>
  <si>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</si>
  <si>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</si>
  <si>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</si>
  <si>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</si>
  <si>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</si>
  <si>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</si>
  <si>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</si>
  <si>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</si>
  <si>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</si>
  <si>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</si>
  <si>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</si>
  <si>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</si>
  <si>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</si>
  <si>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</si>
  <si>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</si>
  <si>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</si>
  <si>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</si>
  <si>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</si>
  <si>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</si>
  <si>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</si>
  <si>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</si>
  <si>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</si>
  <si>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</si>
  <si>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</si>
  <si>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</si>
  <si>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</si>
  <si>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</si>
  <si>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</si>
  <si>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</si>
  <si>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</si>
  <si>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</si>
  <si>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</si>
  <si>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</si>
  <si>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</si>
  <si>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</si>
  <si>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</si>
  <si>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</si>
  <si>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</si>
  <si>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</si>
  <si>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</si>
  <si>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</si>
  <si>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</si>
  <si>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</si>
  <si>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</si>
  <si>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</si>
  <si>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</si>
  <si>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</si>
  <si>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</si>
  <si>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</si>
  <si>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</si>
  <si>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</si>
  <si>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</si>
  <si>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</si>
  <si>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</si>
  <si>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</si>
  <si>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</si>
  <si>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</si>
  <si>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</si>
  <si>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</si>
  <si>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</si>
  <si>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</si>
  <si>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</si>
  <si>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</si>
  <si>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</si>
  <si>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</si>
  <si>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</si>
  <si>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</si>
  <si>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</si>
  <si>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</si>
  <si>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</si>
  <si>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</si>
  <si>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</si>
  <si>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</si>
  <si>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</si>
  <si>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</si>
  <si>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</si>
  <si>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</si>
  <si>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</si>
  <si>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</si>
  <si>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</si>
  <si>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</si>
  <si>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</si>
  <si>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</si>
  <si>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</si>
  <si>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</si>
  <si>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</si>
  <si>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</si>
  <si>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</si>
  <si>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</si>
  <si>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</si>
  <si>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</si>
  <si>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</si>
  <si>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</si>
  <si>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</si>
  <si>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</si>
  <si>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</si>
  <si>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</si>
  <si>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</si>
  <si>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</si>
  <si>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</si>
  <si>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</si>
  <si>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</si>
  <si>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</si>
  <si>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</si>
  <si>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</si>
  <si>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</si>
  <si>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</si>
  <si>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</si>
  <si>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</si>
  <si>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</si>
  <si>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</si>
  <si>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</si>
  <si>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</si>
  <si>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</si>
  <si>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</si>
  <si>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</si>
  <si>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</si>
  <si>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</si>
  <si>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</si>
  <si>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</si>
  <si>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</si>
  <si>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</si>
  <si>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</si>
  <si>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</si>
  <si>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</si>
  <si>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</si>
  <si>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</si>
  <si>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</si>
  <si>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</si>
  <si>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</si>
  <si>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</si>
  <si>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</si>
  <si>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</si>
  <si>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</si>
  <si>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</si>
  <si>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</si>
  <si>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</si>
  <si>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</si>
  <si>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</si>
  <si>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</si>
  <si>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</si>
  <si>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</si>
  <si>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</si>
  <si>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</si>
  <si>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</si>
  <si>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</si>
  <si>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</si>
  <si>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</si>
  <si>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</si>
  <si>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</si>
  <si>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</si>
  <si>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</si>
  <si>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</si>
  <si>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</si>
  <si>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</si>
  <si>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</si>
  <si>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</si>
  <si>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</si>
  <si>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</si>
  <si>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</si>
  <si>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</si>
  <si>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</si>
  <si>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</si>
  <si>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</si>
  <si>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</si>
  <si>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</si>
  <si>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</si>
  <si>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</si>
  <si>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</si>
  <si>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</si>
  <si>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</si>
  <si>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</si>
  <si>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</si>
  <si>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</si>
  <si>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</si>
  <si>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</si>
  <si>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</si>
  <si>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</si>
  <si>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</si>
  <si>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</si>
  <si>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</si>
  <si>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</si>
  <si>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</si>
  <si>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</si>
  <si>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</si>
  <si>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</si>
  <si>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</si>
  <si>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</si>
  <si>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</si>
  <si>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</si>
  <si>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</si>
  <si>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</si>
  <si>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</si>
  <si>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</si>
  <si>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</si>
  <si>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</si>
  <si>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</si>
  <si>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</si>
  <si>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</si>
  <si>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</si>
  <si>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</si>
  <si>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</si>
  <si>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</si>
  <si>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</si>
  <si>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</si>
  <si>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</si>
  <si>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</si>
  <si>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</si>
  <si>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</si>
  <si>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</si>
  <si>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</si>
  <si>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</si>
  <si>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</si>
  <si>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</si>
  <si>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</si>
  <si>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</si>
  <si>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</si>
  <si>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</si>
  <si>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</si>
  <si>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</si>
  <si>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</si>
  <si>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</si>
  <si>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</si>
  <si>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</si>
  <si>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</si>
  <si>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</si>
  <si>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</si>
  <si>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</si>
  <si>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</si>
  <si>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</si>
  <si>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</si>
  <si>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</si>
  <si>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</si>
  <si>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</si>
  <si>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</si>
  <si>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</si>
  <si>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</si>
  <si>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</si>
  <si>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</si>
  <si>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</si>
  <si>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</si>
  <si>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</si>
  <si>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</si>
  <si>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</si>
  <si>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</si>
  <si>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</si>
  <si>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</si>
  <si>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</si>
  <si>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</si>
  <si>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</si>
  <si>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</si>
  <si>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</si>
  <si>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</si>
  <si>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</si>
  <si>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</si>
  <si>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</si>
  <si>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</si>
  <si>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</si>
  <si>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</si>
  <si>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</si>
  <si>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</si>
  <si>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</si>
  <si>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</si>
  <si>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</si>
  <si>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</si>
  <si>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</si>
  <si>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</si>
  <si>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</si>
  <si>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</si>
  <si>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</si>
  <si>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</si>
  <si>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</si>
  <si>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</si>
  <si>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</si>
  <si>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</si>
  <si>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</si>
  <si>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</si>
  <si>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</si>
  <si>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</si>
  <si>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</si>
  <si>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</si>
  <si>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</si>
  <si>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</si>
  <si>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</si>
  <si>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</si>
  <si>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</si>
  <si>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</si>
  <si>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</si>
  <si>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</si>
  <si>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</si>
  <si>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</si>
  <si>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</si>
  <si>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</si>
  <si>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</si>
  <si>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</si>
  <si>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</si>
  <si>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</si>
  <si>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</si>
  <si>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</si>
  <si>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</si>
  <si>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</si>
  <si>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</si>
  <si>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</si>
  <si>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</si>
  <si>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</si>
  <si>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</si>
  <si>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</si>
  <si>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</si>
  <si>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</si>
  <si>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</si>
  <si>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</si>
  <si>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</si>
  <si>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</si>
  <si>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</si>
  <si>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</si>
  <si>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</si>
  <si>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</si>
  <si>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</si>
  <si>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</si>
  <si>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</si>
  <si>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</si>
  <si>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</si>
  <si>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</si>
  <si>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</si>
  <si>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</si>
  <si>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</si>
  <si>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</si>
  <si>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</si>
  <si>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</si>
  <si>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</si>
  <si>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</si>
  <si>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</si>
  <si>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</si>
  <si>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</si>
  <si>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</si>
  <si>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</si>
  <si>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</si>
  <si>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</si>
  <si>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</si>
  <si>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</si>
  <si>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</si>
  <si>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</si>
  <si>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</si>
  <si>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</si>
  <si>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</si>
  <si>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</si>
  <si>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</si>
  <si>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</si>
  <si>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</si>
  <si>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</si>
  <si>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</si>
  <si>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</si>
  <si>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</si>
  <si>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</si>
  <si>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</si>
  <si>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</si>
  <si>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</si>
  <si>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</si>
  <si>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</si>
  <si>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</si>
  <si>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</si>
  <si>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</si>
  <si>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</si>
  <si>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</si>
  <si>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</si>
  <si>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</si>
  <si>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</si>
  <si>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</si>
  <si>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</si>
  <si>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</si>
  <si>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</si>
  <si>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</si>
  <si>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</si>
  <si>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</si>
  <si>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</si>
  <si>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</si>
  <si>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</si>
  <si>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</si>
  <si>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</si>
  <si>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</si>
  <si>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</si>
  <si>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</si>
  <si>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</si>
  <si>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</si>
  <si>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</si>
  <si>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</si>
  <si>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</si>
  <si>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</si>
  <si>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</si>
  <si>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</si>
  <si>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</si>
  <si>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</si>
  <si>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</si>
  <si>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</si>
  <si>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</si>
  <si>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</si>
  <si>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</si>
  <si>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</si>
  <si>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</si>
  <si>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</si>
  <si>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</si>
  <si>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</si>
  <si>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</si>
  <si>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</si>
  <si>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</si>
  <si>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</si>
  <si>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</si>
  <si>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</si>
  <si>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</si>
  <si>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</si>
  <si>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</si>
  <si>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</si>
  <si>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</si>
  <si>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</si>
  <si>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</si>
  <si>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</si>
  <si>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</si>
  <si>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</si>
  <si>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</si>
  <si>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</si>
  <si>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</si>
  <si>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</si>
  <si>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</si>
  <si>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</si>
  <si>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</si>
  <si>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</si>
  <si>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</si>
  <si>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</si>
  <si>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</si>
  <si>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</si>
  <si>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</si>
  <si>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</si>
  <si>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</si>
  <si>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</si>
  <si>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</si>
  <si>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</si>
  <si>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</si>
  <si>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</si>
  <si>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</si>
  <si>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</si>
  <si>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</si>
  <si>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</si>
  <si>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</si>
  <si>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</si>
  <si>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</si>
  <si>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</si>
  <si>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</si>
  <si>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</si>
  <si>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</si>
  <si>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</si>
  <si>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</si>
  <si>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</si>
  <si>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</si>
  <si>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</si>
  <si>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</si>
  <si>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</si>
  <si>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</si>
  <si>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</si>
  <si>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</si>
  <si>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</si>
  <si>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</si>
  <si>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</si>
  <si>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</si>
  <si>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</si>
  <si>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</si>
  <si>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</si>
  <si>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</si>
  <si>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</si>
  <si>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</si>
  <si>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</si>
  <si>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</si>
  <si>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</si>
  <si>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</si>
  <si>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</si>
  <si>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</si>
  <si>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</si>
  <si>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</si>
  <si>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</si>
  <si>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</si>
  <si>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</si>
  <si>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</si>
  <si>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</si>
  <si>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</si>
  <si>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</si>
  <si>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</si>
  <si>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</si>
  <si>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</si>
  <si>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</si>
  <si>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</si>
  <si>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</si>
  <si>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</si>
  <si>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</si>
  <si>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</si>
  <si>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</si>
  <si>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</si>
  <si>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</si>
  <si>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</si>
  <si>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</si>
  <si>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</si>
  <si>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</si>
  <si>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</si>
  <si>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</si>
  <si>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</si>
  <si>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</si>
  <si>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</si>
  <si>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</si>
  <si>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</si>
  <si>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</si>
  <si>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</si>
  <si>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</si>
  <si>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</si>
  <si>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</si>
  <si>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</si>
  <si>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</si>
  <si>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</si>
  <si>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</si>
  <si>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</si>
  <si>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</si>
  <si>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</si>
  <si>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</si>
  <si>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</si>
  <si>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</si>
  <si>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</si>
  <si>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</si>
  <si>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</si>
  <si>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</si>
  <si>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</si>
  <si>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</si>
  <si>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</si>
  <si>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</si>
  <si>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</si>
  <si>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</si>
  <si>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</si>
  <si>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</si>
  <si>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</si>
  <si>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</si>
  <si>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</si>
  <si>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</si>
  <si>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</si>
  <si>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</si>
  <si>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</si>
  <si>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</si>
  <si>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</si>
  <si>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</si>
  <si>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</si>
  <si>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</si>
  <si>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</si>
  <si>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</si>
  <si>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</si>
  <si>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</si>
  <si>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</si>
  <si>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</si>
  <si>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</si>
  <si>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</si>
  <si>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</si>
  <si>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</si>
  <si>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</si>
  <si>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</si>
  <si>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</si>
  <si>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</si>
  <si>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</si>
  <si>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</si>
  <si>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</si>
  <si>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</si>
  <si>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</si>
  <si>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</si>
  <si>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</si>
  <si>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</si>
  <si>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</si>
  <si>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</si>
  <si>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</si>
  <si>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</si>
  <si>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</si>
  <si>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</si>
  <si>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</si>
  <si>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</si>
  <si>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</si>
  <si>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</si>
  <si>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</si>
  <si>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</si>
  <si>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</si>
  <si>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</si>
  <si>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</si>
  <si>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</si>
  <si>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</si>
  <si>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</si>
  <si>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</si>
  <si>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</si>
  <si>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</si>
  <si>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</si>
  <si>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</si>
  <si>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</si>
  <si>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</si>
  <si>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</si>
  <si>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</si>
  <si>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</si>
  <si>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</si>
  <si>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</si>
  <si>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</si>
  <si>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</si>
  <si>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</si>
  <si>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</si>
  <si>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</si>
  <si>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</si>
  <si>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</si>
  <si>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</si>
  <si>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</si>
  <si>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</si>
  <si>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</si>
  <si>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</si>
  <si>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</si>
  <si>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</si>
  <si>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</si>
  <si>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</si>
  <si>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</si>
  <si>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</si>
  <si>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</si>
  <si>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</si>
  <si>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</si>
  <si>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</si>
  <si>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</si>
  <si>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</si>
  <si>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</si>
  <si>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</si>
  <si>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</si>
  <si>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</si>
  <si>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</si>
  <si>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</si>
  <si>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</si>
  <si>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</si>
  <si>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</si>
  <si>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</si>
  <si>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</si>
  <si>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</si>
  <si>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</si>
  <si>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</si>
  <si>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</si>
  <si>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</si>
  <si>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</si>
  <si>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</si>
  <si>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</si>
  <si>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</si>
  <si>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</si>
  <si>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</si>
  <si>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</si>
  <si>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</si>
  <si>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</si>
  <si>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</si>
  <si>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</si>
  <si>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</si>
  <si>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</si>
  <si>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</si>
  <si>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</si>
  <si>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</si>
  <si>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</si>
  <si>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</si>
  <si>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</si>
  <si>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</si>
  <si>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</si>
  <si>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</si>
  <si>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</si>
  <si>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</si>
  <si>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</si>
  <si>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</si>
  <si>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</si>
  <si>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</si>
  <si>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</si>
  <si>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</si>
  <si>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</si>
  <si>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</si>
  <si>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</si>
  <si>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</si>
  <si>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</si>
  <si>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</si>
  <si>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</si>
  <si>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</si>
  <si>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</si>
  <si>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</si>
  <si>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</si>
  <si>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</si>
  <si>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</si>
  <si>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</si>
  <si>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</si>
  <si>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</si>
  <si>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</si>
  <si>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</si>
  <si>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</si>
  <si>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</si>
  <si>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</si>
  <si>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</si>
  <si>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</si>
  <si>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</si>
  <si>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</si>
  <si>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</si>
  <si>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</si>
  <si>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</si>
  <si>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</si>
  <si>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</si>
  <si>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</si>
  <si>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</si>
  <si>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</si>
  <si>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</si>
  <si>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</si>
  <si>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</si>
  <si>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</si>
  <si>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</si>
  <si>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</si>
  <si>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</si>
  <si>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</si>
  <si>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</si>
  <si>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</si>
  <si>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</si>
  <si>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</si>
  <si>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</si>
  <si>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</si>
  <si>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</si>
  <si>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</si>
  <si>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</si>
  <si>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</si>
  <si>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</si>
  <si>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</si>
  <si>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</si>
  <si>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</si>
  <si>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</si>
  <si>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</si>
  <si>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</si>
  <si>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</si>
  <si>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</si>
  <si>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</si>
  <si>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</si>
  <si>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</si>
  <si>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</si>
  <si>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</si>
  <si>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</si>
  <si>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</si>
  <si>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</si>
  <si>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</si>
  <si>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</si>
  <si>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</si>
  <si>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</si>
  <si>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</si>
  <si>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</si>
  <si>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</si>
  <si>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</si>
  <si>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</si>
  <si>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</si>
  <si>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</si>
  <si>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</si>
  <si>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</si>
  <si>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</si>
  <si>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</si>
  <si>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</si>
  <si>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</si>
  <si>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</si>
  <si>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</si>
  <si>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</si>
  <si>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</si>
  <si>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</si>
  <si>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</si>
  <si>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</si>
  <si>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</si>
  <si>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</si>
  <si>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</si>
  <si>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</si>
  <si>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</si>
  <si>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</si>
  <si>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</si>
  <si>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</si>
  <si>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</si>
  <si>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</si>
  <si>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</si>
  <si>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</si>
  <si>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</si>
  <si>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</si>
  <si>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</si>
  <si>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</si>
  <si>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</si>
  <si>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</si>
  <si>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</si>
  <si>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</si>
  <si>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</si>
  <si>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</si>
  <si>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</si>
  <si>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</si>
  <si>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</si>
  <si>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</si>
  <si>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</si>
  <si>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</si>
  <si>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</si>
  <si>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</si>
  <si>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</si>
  <si>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</si>
  <si>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</si>
  <si>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</si>
  <si>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</si>
  <si>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</si>
  <si>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</si>
  <si>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</si>
  <si>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</si>
  <si>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</si>
  <si>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</si>
  <si>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</si>
  <si>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</si>
  <si>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</si>
  <si>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</si>
  <si>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</si>
  <si>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</si>
  <si>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</si>
  <si>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</si>
  <si>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</si>
  <si>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</si>
  <si>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</si>
  <si>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</si>
  <si>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</si>
  <si>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</si>
  <si>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</si>
  <si>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</si>
  <si>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</si>
  <si>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</si>
  <si>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</si>
  <si>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</si>
  <si>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</si>
  <si>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</si>
  <si>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</si>
  <si>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</si>
  <si>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</si>
  <si>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</si>
  <si>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</si>
  <si>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</si>
  <si>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</si>
  <si>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</si>
  <si>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</si>
  <si>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</si>
  <si>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</si>
  <si>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</si>
  <si>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</si>
  <si>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</si>
  <si>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</si>
  <si>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</si>
  <si>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</si>
  <si>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</si>
  <si>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</si>
  <si>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</si>
  <si>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</si>
  <si>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</si>
  <si>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</si>
  <si>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</si>
  <si>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</si>
  <si>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</si>
  <si>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</si>
  <si>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</si>
  <si>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</si>
  <si>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</si>
  <si>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</si>
  <si>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</si>
  <si>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</si>
  <si>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</si>
  <si>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</si>
  <si>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</si>
  <si>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</si>
  <si>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</si>
  <si>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</si>
  <si>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</si>
  <si>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</si>
  <si>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</si>
  <si>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</si>
  <si>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</si>
  <si>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</si>
  <si>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</si>
  <si>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</si>
  <si>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</si>
  <si>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</si>
  <si>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</si>
  <si>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</si>
  <si>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</si>
  <si>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</si>
  <si>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</si>
  <si>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</si>
  <si>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</si>
  <si>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</si>
  <si>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</si>
  <si>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</si>
  <si>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</si>
  <si>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</si>
  <si>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</si>
  <si>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</si>
  <si>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</si>
  <si>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</si>
  <si>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</si>
  <si>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</si>
  <si>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</si>
  <si>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</si>
  <si>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</si>
  <si>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</si>
  <si>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</si>
  <si>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</si>
  <si>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</si>
  <si>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</si>
  <si>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</si>
  <si>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</si>
  <si>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</si>
  <si>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</si>
  <si>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</si>
  <si>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</si>
  <si>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</si>
  <si>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</si>
  <si>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</si>
  <si>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</si>
  <si>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</si>
  <si>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</si>
  <si>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</si>
  <si>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</si>
  <si>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</si>
  <si>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</si>
  <si>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</si>
  <si>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</si>
  <si>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</si>
  <si>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</si>
  <si>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</si>
  <si>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</si>
  <si>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</si>
  <si>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</si>
  <si>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</si>
  <si>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</si>
  <si>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</si>
  <si>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</si>
  <si>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</si>
  <si>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</si>
  <si>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</si>
  <si>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</si>
  <si>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</si>
  <si>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</si>
  <si>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</si>
  <si>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</si>
  <si>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</si>
  <si>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</si>
  <si>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</si>
  <si>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</si>
  <si>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</si>
  <si>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</si>
  <si>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</si>
  <si>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</si>
  <si>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</si>
  <si>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</si>
  <si>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</si>
  <si>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</si>
  <si>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</si>
  <si>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</si>
  <si>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</si>
  <si>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</si>
  <si>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</si>
  <si>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</si>
  <si>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</si>
  <si>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</si>
  <si>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</si>
  <si>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</si>
  <si>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</si>
  <si>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</si>
  <si>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</si>
  <si>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</si>
  <si>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</si>
  <si>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</si>
  <si>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</si>
  <si>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</si>
  <si>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</si>
  <si>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</si>
  <si>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</si>
  <si>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</si>
  <si>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</si>
  <si>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</si>
  <si>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</si>
  <si>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</si>
  <si>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</si>
  <si>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</si>
  <si>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</si>
  <si>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</si>
  <si>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</si>
  <si>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</si>
  <si>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</si>
  <si>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</si>
  <si>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</si>
  <si>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</si>
  <si>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</si>
  <si>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</si>
  <si>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</si>
  <si>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</si>
  <si>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</si>
  <si>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</si>
  <si>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</si>
  <si>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</si>
  <si>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</si>
  <si>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</si>
  <si>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</si>
  <si>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</si>
  <si>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</si>
  <si>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</si>
  <si>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</si>
  <si>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</si>
  <si>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</si>
  <si>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</si>
  <si>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</si>
  <si>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</si>
  <si>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</si>
  <si>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</si>
  <si>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</si>
  <si>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</si>
  <si>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</si>
  <si>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</si>
  <si>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</si>
  <si>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</si>
  <si>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</si>
  <si>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</si>
  <si>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</si>
  <si>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</si>
  <si>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</si>
  <si>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</si>
  <si>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</si>
  <si>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</si>
  <si>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</si>
  <si>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</si>
  <si>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</si>
  <si>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</si>
  <si>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</si>
  <si>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</si>
  <si>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</si>
  <si>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</si>
  <si>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</si>
  <si>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</si>
  <si>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</si>
  <si>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</si>
  <si>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</si>
  <si>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</si>
  <si>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</si>
  <si>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</si>
  <si>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</si>
  <si>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</si>
  <si>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</si>
  <si>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</si>
  <si>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</si>
  <si>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</si>
  <si>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</si>
  <si>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</si>
  <si>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</si>
  <si>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</si>
  <si>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</si>
  <si>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</si>
  <si>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</si>
  <si>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</si>
  <si>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</si>
  <si>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</si>
  <si>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</si>
  <si>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</si>
  <si>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</si>
  <si>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</si>
  <si>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</si>
  <si>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</si>
  <si>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</si>
  <si>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</si>
  <si>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</si>
  <si>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</si>
  <si>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</si>
  <si>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</si>
  <si>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</si>
  <si>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</si>
  <si>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</si>
  <si>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</si>
  <si>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</si>
  <si>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</si>
  <si>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</si>
  <si>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</si>
  <si>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</si>
  <si>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</si>
  <si>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</si>
  <si>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</si>
  <si>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</si>
  <si>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</si>
  <si>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</si>
  <si>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</si>
  <si>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</si>
  <si>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</si>
  <si>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</si>
  <si>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</si>
  <si>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</si>
  <si>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</si>
  <si>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</si>
  <si>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</si>
  <si>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</si>
  <si>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</si>
  <si>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</si>
  <si>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</si>
  <si>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</si>
  <si>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</si>
  <si>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</si>
  <si>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</si>
  <si>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</si>
  <si>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</si>
  <si>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</si>
  <si>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</si>
  <si>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</si>
  <si>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</si>
  <si>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</si>
  <si>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</si>
  <si>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</si>
  <si>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</si>
  <si>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</si>
  <si>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</si>
  <si>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</si>
  <si>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</si>
  <si>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</si>
  <si>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</si>
  <si>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</si>
  <si>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</si>
  <si>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</si>
  <si>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</si>
  <si>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</si>
  <si>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</si>
  <si>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</si>
  <si>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</si>
  <si>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</si>
  <si>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</si>
  <si>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</si>
  <si>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</si>
  <si>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</si>
  <si>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</si>
  <si>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</si>
  <si>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</si>
  <si>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</si>
  <si>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</si>
  <si>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</si>
  <si>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</si>
  <si>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</si>
  <si>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</si>
  <si>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</si>
  <si>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</si>
  <si>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</si>
  <si>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</si>
  <si>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</si>
  <si>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</si>
  <si>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</si>
  <si>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</si>
  <si>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</si>
  <si>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</si>
  <si>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</si>
  <si>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</si>
  <si>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</si>
  <si>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</si>
  <si>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</si>
  <si>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</si>
  <si>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</si>
  <si>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</si>
  <si>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</si>
  <si>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</si>
  <si>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</si>
  <si>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</si>
  <si>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</si>
  <si>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</si>
  <si>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</si>
  <si>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</si>
  <si>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</si>
  <si>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</si>
  <si>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</si>
  <si>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</si>
  <si>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</si>
  <si>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</si>
  <si>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</si>
  <si>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</si>
  <si>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</si>
  <si>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</si>
  <si>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</si>
  <si>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</si>
  <si>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</si>
  <si>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</si>
  <si>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</si>
  <si>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</si>
  <si>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</si>
  <si>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</si>
  <si>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</si>
  <si>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</si>
  <si>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</si>
  <si>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</si>
  <si>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</si>
  <si>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</si>
  <si>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</si>
  <si>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</si>
  <si>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</si>
  <si>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</si>
  <si>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</si>
  <si>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</si>
  <si>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</si>
  <si>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</si>
  <si>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</si>
  <si>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</si>
  <si>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</si>
  <si>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</si>
  <si>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</si>
  <si>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</si>
  <si>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</si>
  <si>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</si>
  <si>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</si>
  <si>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</si>
  <si>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</si>
  <si>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</si>
  <si>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</si>
  <si>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</si>
  <si>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</si>
  <si>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</si>
  <si>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</si>
  <si>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</si>
  <si>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</si>
  <si>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</si>
  <si>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</si>
  <si>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</si>
  <si>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</si>
  <si>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</si>
  <si>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</si>
  <si>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</si>
  <si>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</si>
  <si>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</si>
  <si>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</si>
  <si>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</si>
  <si>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</si>
  <si>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</si>
  <si>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</si>
  <si>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</si>
  <si>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</si>
  <si>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</si>
  <si>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</si>
  <si>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</si>
  <si>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</si>
  <si>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</si>
  <si>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</si>
  <si>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</si>
  <si>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</si>
  <si>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</si>
  <si>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</si>
  <si>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</si>
  <si>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</si>
  <si>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</si>
  <si>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</si>
  <si>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</si>
  <si>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</si>
  <si>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</si>
  <si>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</si>
  <si>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</si>
  <si>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</si>
  <si>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</si>
  <si>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</si>
  <si>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</si>
  <si>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</si>
  <si>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</si>
  <si>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</si>
  <si>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</si>
  <si>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</si>
  <si>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</si>
  <si>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</si>
  <si>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</si>
  <si>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</si>
  <si>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</si>
  <si>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</si>
  <si>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</si>
  <si>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</si>
  <si>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</si>
  <si>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</si>
  <si>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</si>
  <si>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</si>
  <si>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</si>
  <si>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</si>
  <si>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</si>
  <si>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</si>
  <si>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</si>
  <si>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</si>
  <si>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</si>
  <si>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</si>
  <si>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</si>
  <si>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</si>
  <si>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</si>
  <si>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</si>
  <si>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</si>
  <si>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</si>
  <si>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</si>
  <si>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</si>
  <si>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</si>
  <si>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</si>
  <si>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</si>
  <si>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</si>
  <si>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</si>
  <si>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</si>
  <si>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</si>
  <si>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</si>
  <si>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</si>
  <si>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</si>
  <si>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</si>
  <si>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</si>
  <si>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</si>
  <si>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</si>
  <si>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</si>
  <si>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</si>
  <si>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</si>
  <si>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</si>
  <si>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</si>
  <si>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</si>
  <si>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</si>
  <si>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</si>
  <si>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</si>
  <si>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</si>
  <si>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</si>
  <si>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</si>
  <si>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</si>
  <si>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</si>
  <si>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</si>
  <si>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</si>
  <si>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</si>
  <si>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</si>
  <si>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</si>
  <si>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</si>
  <si>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</si>
  <si>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</si>
  <si>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</si>
  <si>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</si>
  <si>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</si>
  <si>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</si>
  <si>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</si>
  <si>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</si>
  <si>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</si>
  <si>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</si>
  <si>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</si>
  <si>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</si>
  <si>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</si>
  <si>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</si>
  <si>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</si>
  <si>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</si>
  <si>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</si>
  <si>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</si>
  <si>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</si>
  <si>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</si>
  <si>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</si>
  <si>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</si>
  <si>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</si>
  <si>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</si>
  <si>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</si>
  <si>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</si>
  <si>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</si>
  <si>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</si>
  <si>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</si>
  <si>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</si>
  <si>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</si>
  <si>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</si>
  <si>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</si>
  <si>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</si>
  <si>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</si>
  <si>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</si>
  <si>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</si>
  <si>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</si>
  <si>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</si>
  <si>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</si>
  <si>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</si>
  <si>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</si>
  <si>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</si>
  <si>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</si>
  <si>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</si>
  <si>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</si>
  <si>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</si>
  <si>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</si>
  <si>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</si>
  <si>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</si>
  <si>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</si>
  <si>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</si>
  <si>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</si>
  <si>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</si>
  <si>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</si>
  <si>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</si>
  <si>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</si>
  <si>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</si>
  <si>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</si>
  <si>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</si>
  <si>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</si>
  <si>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</si>
  <si>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</si>
  <si>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</si>
  <si>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</si>
  <si>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</si>
  <si>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</si>
  <si>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</si>
  <si>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</si>
  <si>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</si>
  <si>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</si>
  <si>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</si>
  <si>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</si>
  <si>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</si>
  <si>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</si>
  <si>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</si>
  <si>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</si>
  <si>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</si>
  <si>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</si>
  <si>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</si>
  <si>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</si>
  <si>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</si>
  <si>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</si>
  <si>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</si>
  <si>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</si>
  <si>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</si>
  <si>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</si>
  <si>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</si>
  <si>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</si>
  <si>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</si>
  <si>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</si>
  <si>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</si>
  <si>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</si>
  <si>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</si>
  <si>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</si>
  <si>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</si>
  <si>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</si>
  <si>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</si>
  <si>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</si>
  <si>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</si>
  <si>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</si>
  <si>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</si>
  <si>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</si>
  <si>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</si>
  <si>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</si>
  <si>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</si>
  <si>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</si>
  <si>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</si>
  <si>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</si>
  <si>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</si>
  <si>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</si>
  <si>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</si>
  <si>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</si>
  <si>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</si>
  <si>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</si>
  <si>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</si>
  <si>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</si>
  <si>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</si>
  <si>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</si>
  <si>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</si>
  <si>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</si>
  <si>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</si>
  <si>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</si>
  <si>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</si>
  <si>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</si>
  <si>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</si>
  <si>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</si>
  <si>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</si>
  <si>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</si>
  <si>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</si>
  <si>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</si>
  <si>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</si>
  <si>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</si>
  <si>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</si>
  <si>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</si>
  <si>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</si>
  <si>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</si>
  <si>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</si>
  <si>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</si>
  <si>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</si>
  <si>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</si>
  <si>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</si>
  <si>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</si>
  <si>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</si>
  <si>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</si>
  <si>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</si>
  <si>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</si>
  <si>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</si>
  <si>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</si>
  <si>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</si>
  <si>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</si>
  <si>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</si>
  <si>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</si>
  <si>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</si>
  <si>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</si>
  <si>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</si>
  <si>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</si>
  <si>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</si>
  <si>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</si>
  <si>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</si>
  <si>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</si>
  <si>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</si>
  <si>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</si>
  <si>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</si>
  <si>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</si>
  <si>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</si>
  <si>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</si>
  <si>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</si>
  <si>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</si>
  <si>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</si>
  <si>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</si>
  <si>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</si>
  <si>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</si>
  <si>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</si>
  <si>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</si>
  <si>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</si>
  <si>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</si>
  <si>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</si>
  <si>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</si>
  <si>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</si>
  <si>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</si>
  <si>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</si>
  <si>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</si>
  <si>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</si>
  <si>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</si>
  <si>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</si>
  <si>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</si>
  <si>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</si>
  <si>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</si>
  <si>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</si>
  <si>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</si>
  <si>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</si>
  <si>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</si>
  <si>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</si>
  <si>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</si>
  <si>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</si>
  <si>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</si>
  <si>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</si>
  <si>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</si>
  <si>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</si>
  <si>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</si>
  <si>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</si>
  <si>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</si>
  <si>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</si>
  <si>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</si>
  <si>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</si>
  <si>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</si>
  <si>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</si>
  <si>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</si>
  <si>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</si>
  <si>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</si>
  <si>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</si>
  <si>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</si>
  <si>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</si>
  <si>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</si>
  <si>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</si>
  <si>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</si>
  <si>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</si>
  <si>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</si>
  <si>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</si>
  <si>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</si>
  <si>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</si>
  <si>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</si>
  <si>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</si>
  <si>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</si>
  <si>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</si>
  <si>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</si>
  <si>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</si>
  <si>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</si>
  <si>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</si>
  <si>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</si>
  <si>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</si>
  <si>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</si>
  <si>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</si>
  <si>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</si>
  <si>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</si>
  <si>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</si>
  <si>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</si>
  <si>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</si>
  <si>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</si>
  <si>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</si>
  <si>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</si>
  <si>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</si>
  <si>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</si>
  <si>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</si>
  <si>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</si>
  <si>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</si>
  <si>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</si>
  <si>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</si>
  <si>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</si>
  <si>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</si>
  <si>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</si>
  <si>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</si>
  <si>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</si>
  <si>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</si>
  <si>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</si>
  <si>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</si>
  <si>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</si>
  <si>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</si>
  <si>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</si>
  <si>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</si>
  <si>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</si>
  <si>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</si>
  <si>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</si>
  <si>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</si>
  <si>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</si>
  <si>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</si>
  <si>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</si>
  <si>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</si>
  <si>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</si>
  <si>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</si>
  <si>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</si>
  <si>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</si>
  <si>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</si>
  <si>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</si>
  <si>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</si>
  <si>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</si>
  <si>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</si>
  <si>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</si>
  <si>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</si>
  <si>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</si>
  <si>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</si>
  <si>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</si>
  <si>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</si>
  <si>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</si>
  <si>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</si>
  <si>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</si>
  <si>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</si>
  <si>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</si>
  <si>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</si>
  <si>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</si>
  <si>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</si>
  <si>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</si>
  <si>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</si>
  <si>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</si>
  <si>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</si>
  <si>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</si>
  <si>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</si>
  <si>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</si>
  <si>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</si>
  <si>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</si>
  <si>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</si>
  <si>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</si>
  <si>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</si>
  <si>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</si>
  <si>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</si>
  <si>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</si>
  <si>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</si>
  <si>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</si>
  <si>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</si>
  <si>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</si>
  <si>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</si>
  <si>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</si>
  <si>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</si>
  <si>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</si>
  <si>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</si>
  <si>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</si>
  <si>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</si>
  <si>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</si>
  <si>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</si>
  <si>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</si>
  <si>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</si>
  <si>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</si>
  <si>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</si>
  <si>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</si>
  <si>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</si>
  <si>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</si>
  <si>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</si>
  <si>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</si>
  <si>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</si>
  <si>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</si>
  <si>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</si>
  <si>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</si>
  <si>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</si>
  <si>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</si>
  <si>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</si>
  <si>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</si>
  <si>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</si>
  <si>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</si>
  <si>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</si>
  <si>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</si>
  <si>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</si>
  <si>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</si>
  <si>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</si>
  <si>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</si>
  <si>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</si>
  <si>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</si>
  <si>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</si>
  <si>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</si>
  <si>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</si>
  <si>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</si>
  <si>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</si>
  <si>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</si>
  <si>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</si>
  <si>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</si>
  <si>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</si>
  <si>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</si>
  <si>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</si>
  <si>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</si>
  <si>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</si>
  <si>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</si>
  <si>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</si>
  <si>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</si>
  <si>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</si>
  <si>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</si>
  <si>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</si>
  <si>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</si>
  <si>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</si>
  <si>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</si>
  <si>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</si>
  <si>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</si>
  <si>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</si>
  <si>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</si>
  <si>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</si>
  <si>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</si>
  <si>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</si>
  <si>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</si>
  <si>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</si>
  <si>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</si>
  <si>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</si>
  <si>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</si>
  <si>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</si>
  <si>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</si>
  <si>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</si>
  <si>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</si>
  <si>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</si>
  <si>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</si>
  <si>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</si>
  <si>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</si>
  <si>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</si>
  <si>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</si>
  <si>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</si>
  <si>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</si>
  <si>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</si>
  <si>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</si>
  <si>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</si>
  <si>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</si>
  <si>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</si>
  <si>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</si>
  <si>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</si>
  <si>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</si>
  <si>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</si>
  <si>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</si>
  <si>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</si>
  <si>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</si>
  <si>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</si>
  <si>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</si>
  <si>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</si>
  <si>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</si>
  <si>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</si>
  <si>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</si>
  <si>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</si>
  <si>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</si>
  <si>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</si>
  <si>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</si>
  <si>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</si>
  <si>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</si>
  <si>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</si>
  <si>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</si>
  <si>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</si>
  <si>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</si>
  <si>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</si>
  <si>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</si>
  <si>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</si>
  <si>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</si>
  <si>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</si>
  <si>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</si>
  <si>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</si>
  <si>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</si>
  <si>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</si>
  <si>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</si>
  <si>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</si>
  <si>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</si>
  <si>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</si>
  <si>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</si>
  <si>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</si>
  <si>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</si>
  <si>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</si>
  <si>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</si>
  <si>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</si>
  <si>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</si>
  <si>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</si>
  <si>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</si>
  <si>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</si>
  <si>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</si>
  <si>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</si>
  <si>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</si>
  <si>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</si>
  <si>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</si>
  <si>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</si>
  <si>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</si>
  <si>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</si>
  <si>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</si>
  <si>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</si>
  <si>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</si>
  <si>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</si>
  <si>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</si>
  <si>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</si>
  <si>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</si>
  <si>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</si>
  <si>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</si>
  <si>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</si>
  <si>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</si>
  <si>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</si>
  <si>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</si>
  <si>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</si>
  <si>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</si>
  <si>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</si>
  <si>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</si>
  <si>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</si>
  <si>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</si>
  <si>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</si>
  <si>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</si>
  <si>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</si>
  <si>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</si>
  <si>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</si>
  <si>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</si>
  <si>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</si>
  <si>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</si>
  <si>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</si>
  <si>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</si>
  <si>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</si>
  <si>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</si>
  <si>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</si>
  <si>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</si>
  <si>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</si>
  <si>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</si>
  <si>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</si>
  <si>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</si>
  <si>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</si>
  <si>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</si>
  <si>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</si>
  <si>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</si>
  <si>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</si>
  <si>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</si>
  <si>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</si>
  <si>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</si>
  <si>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</si>
  <si>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</si>
  <si>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</si>
  <si>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</si>
  <si>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</si>
  <si>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</si>
  <si>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</si>
  <si>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</si>
  <si>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</si>
  <si>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</si>
  <si>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</si>
  <si>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</si>
  <si>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</si>
  <si>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</si>
  <si>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</si>
  <si>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</si>
  <si>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</si>
  <si>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</si>
  <si>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</si>
  <si>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</si>
  <si>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</si>
  <si>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</si>
  <si>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</si>
  <si>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</si>
  <si>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</si>
  <si>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</si>
  <si>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</si>
  <si>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</si>
  <si>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</si>
  <si>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</si>
  <si>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</si>
  <si>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</si>
  <si>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</si>
  <si>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</si>
  <si>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</si>
  <si>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</si>
  <si>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</si>
  <si>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</si>
  <si>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</si>
  <si>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</si>
  <si>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</si>
  <si>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</si>
  <si>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</si>
  <si>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</si>
  <si>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</si>
  <si>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</si>
  <si>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</si>
  <si>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</si>
  <si>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</si>
  <si>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</si>
  <si>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</si>
  <si>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</si>
  <si>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</si>
  <si>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</si>
  <si>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</si>
  <si>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</si>
  <si>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</si>
  <si>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</si>
  <si>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</si>
  <si>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</si>
  <si>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</si>
  <si>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</si>
  <si>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</si>
  <si>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</si>
  <si>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</si>
  <si>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</si>
  <si>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</si>
  <si>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</si>
  <si>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</si>
  <si>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</si>
  <si>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</si>
  <si>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</si>
  <si>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</si>
  <si>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</si>
  <si>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</si>
  <si>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</si>
  <si>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</si>
  <si>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</si>
  <si>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</si>
  <si>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</si>
  <si>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</si>
  <si>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</si>
  <si>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</si>
  <si>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</si>
  <si>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</si>
  <si>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</si>
  <si>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</si>
  <si>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</si>
  <si>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</si>
  <si>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</si>
  <si>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</si>
  <si>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</si>
  <si>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</si>
  <si>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</si>
  <si>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</si>
  <si>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</si>
  <si>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</si>
  <si>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</si>
  <si>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</si>
  <si>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</si>
  <si>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</si>
  <si>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</si>
  <si>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</si>
  <si>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</si>
  <si>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</si>
  <si>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</si>
  <si>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</si>
  <si>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</si>
  <si>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</si>
  <si>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</si>
  <si>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</si>
  <si>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</si>
  <si>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</si>
  <si>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</si>
  <si>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</si>
  <si>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</si>
  <si>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</si>
  <si>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</si>
  <si>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</si>
  <si>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</si>
  <si>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</si>
  <si>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</si>
  <si>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</si>
  <si>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</si>
  <si>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</si>
  <si>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</si>
  <si>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</si>
  <si>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</si>
  <si>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</si>
  <si>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</si>
  <si>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</si>
  <si>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</si>
  <si>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</si>
  <si>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</si>
  <si>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</si>
  <si>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</si>
  <si>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</si>
  <si>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</si>
  <si>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</si>
  <si>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</si>
  <si>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</si>
  <si>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</si>
  <si>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</si>
  <si>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</si>
  <si>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</si>
  <si>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</si>
  <si>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</si>
  <si>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</si>
  <si>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</si>
  <si>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</si>
  <si>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</si>
  <si>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</si>
  <si>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</si>
  <si>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</si>
  <si>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</si>
  <si>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</si>
  <si>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</si>
  <si>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</si>
  <si>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</si>
  <si>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</si>
  <si>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</si>
  <si>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</si>
  <si>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</si>
  <si>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</si>
  <si>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</si>
  <si>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</si>
  <si>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</si>
  <si>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</si>
  <si>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</si>
  <si>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</si>
  <si>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</si>
  <si>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</si>
  <si>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</si>
  <si>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</si>
  <si>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</si>
  <si>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</si>
  <si>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</si>
  <si>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</si>
  <si>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</si>
  <si>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</si>
  <si>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</si>
  <si>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</si>
  <si>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</si>
  <si>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</si>
  <si>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</si>
  <si>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</si>
  <si>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</si>
  <si>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</si>
  <si>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</si>
  <si>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</si>
  <si>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</si>
  <si>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</si>
  <si>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</si>
  <si>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</si>
  <si>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</si>
  <si>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</si>
  <si>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</si>
  <si>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</si>
  <si>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</si>
  <si>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</si>
  <si>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</si>
  <si>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</si>
  <si>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</si>
  <si>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</si>
  <si>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</si>
  <si>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</si>
  <si>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</si>
  <si>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</si>
  <si>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</si>
  <si>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</si>
  <si>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</si>
  <si>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</si>
  <si>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</si>
  <si>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</si>
  <si>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</si>
  <si>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</si>
  <si>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</si>
  <si>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</si>
  <si>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</si>
  <si>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</si>
  <si>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</si>
  <si>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</si>
  <si>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</si>
  <si>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</si>
  <si>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</si>
  <si>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</si>
  <si>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</si>
  <si>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</si>
  <si>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</si>
  <si>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</si>
  <si>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</si>
  <si>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</si>
  <si>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</si>
  <si>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</si>
  <si>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</si>
  <si>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</si>
  <si>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</si>
  <si>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</si>
  <si>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</si>
  <si>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</si>
  <si>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</si>
  <si>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</si>
  <si>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</si>
  <si>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</si>
  <si>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</si>
  <si>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</si>
  <si>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</si>
  <si>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</si>
  <si>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</si>
  <si>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</si>
  <si>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</si>
  <si>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</si>
  <si>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</si>
  <si>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</si>
  <si>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</si>
  <si>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</si>
  <si>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</si>
  <si>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</si>
  <si>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</si>
  <si>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</si>
  <si>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</si>
  <si>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</si>
  <si>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</si>
  <si>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</si>
  <si>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</si>
  <si>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</si>
  <si>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</si>
  <si>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</si>
  <si>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</si>
  <si>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</si>
  <si>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</si>
  <si>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</si>
  <si>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</si>
  <si>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</si>
  <si>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</si>
  <si>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</si>
  <si>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</si>
  <si>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</si>
  <si>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</si>
  <si>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</si>
  <si>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</si>
  <si>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</si>
  <si>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</si>
  <si>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</si>
  <si>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</si>
  <si>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</si>
  <si>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</si>
  <si>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</si>
  <si>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</si>
  <si>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</si>
  <si>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</si>
  <si>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</si>
  <si>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</si>
  <si>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</si>
  <si>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</si>
  <si>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</si>
  <si>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</si>
  <si>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</si>
  <si>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</si>
  <si>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</si>
  <si>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</si>
  <si>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</si>
  <si>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</si>
  <si>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</si>
  <si>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</si>
  <si>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</si>
  <si>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</si>
  <si>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</si>
  <si>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</si>
  <si>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</si>
  <si>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</si>
  <si>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</si>
  <si>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</si>
  <si>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</si>
  <si>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</si>
  <si>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</si>
  <si>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</si>
  <si>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</si>
  <si>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</si>
  <si>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</si>
  <si>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</si>
  <si>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</si>
  <si>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</si>
  <si>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</si>
  <si>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</si>
  <si>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</si>
  <si>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</si>
  <si>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</si>
  <si>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</si>
  <si>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</si>
  <si>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</si>
  <si>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</si>
  <si>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</si>
  <si>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</si>
  <si>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</si>
  <si>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</si>
  <si>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</si>
  <si>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</si>
  <si>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</si>
  <si>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</si>
  <si>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</si>
  <si>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</si>
  <si>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</si>
  <si>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</si>
  <si>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</si>
  <si>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</si>
  <si>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</si>
  <si>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</si>
  <si>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</si>
  <si>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</si>
  <si>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</si>
  <si>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</si>
  <si>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</si>
  <si>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</si>
  <si>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</si>
  <si>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</si>
  <si>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</si>
  <si>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</si>
  <si>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</si>
  <si>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</si>
  <si>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</si>
  <si>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</si>
  <si>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</si>
  <si>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</si>
  <si>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</si>
  <si>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</si>
  <si>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</si>
  <si>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</si>
  <si>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</si>
  <si>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</si>
  <si>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</si>
  <si>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</si>
  <si>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</si>
  <si>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</si>
  <si>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</si>
  <si>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</si>
  <si>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</si>
  <si>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</si>
  <si>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</si>
  <si>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</si>
  <si>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</si>
  <si>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</si>
  <si>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</si>
  <si>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</si>
  <si>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</si>
  <si>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</si>
  <si>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</si>
  <si>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</si>
  <si>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</si>
  <si>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</si>
  <si>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</si>
  <si>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</si>
  <si>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</si>
  <si>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</si>
  <si>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</si>
  <si>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</si>
  <si>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</si>
  <si>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</si>
  <si>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</si>
  <si>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</si>
  <si>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</si>
  <si>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</si>
  <si>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</si>
  <si>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</si>
  <si>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</si>
  <si>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</si>
  <si>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</si>
  <si>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</si>
  <si>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</si>
  <si>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</si>
  <si>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</si>
  <si>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</si>
  <si>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</si>
  <si>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</si>
  <si>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</si>
  <si>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</si>
  <si>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</si>
  <si>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</si>
  <si>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</si>
  <si>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</si>
  <si>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</si>
  <si>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</si>
  <si>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</si>
  <si>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</si>
  <si>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</si>
  <si>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</si>
  <si>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</si>
  <si>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</si>
  <si>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</si>
  <si>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</si>
  <si>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</si>
  <si>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</si>
  <si>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</si>
  <si>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</si>
  <si>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</si>
  <si>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</si>
  <si>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</si>
  <si>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</si>
  <si>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</si>
  <si>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</si>
  <si>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</si>
  <si>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</si>
  <si>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</si>
  <si>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</si>
  <si>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</si>
  <si>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</si>
  <si>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</si>
  <si>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</si>
  <si>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</si>
  <si>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</si>
  <si>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</si>
  <si>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</si>
  <si>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</si>
  <si>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</si>
  <si>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</si>
  <si>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</si>
  <si>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</si>
  <si>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</si>
  <si>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</si>
  <si>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</si>
  <si>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</si>
  <si>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</si>
  <si>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</si>
  <si>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</si>
  <si>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</si>
  <si>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</si>
  <si>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</si>
  <si>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</si>
  <si>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</si>
  <si>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</si>
  <si>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</si>
  <si>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</si>
  <si>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</si>
  <si>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</si>
  <si>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</si>
  <si>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</si>
  <si>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</si>
  <si>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</si>
  <si>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</si>
  <si>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</si>
  <si>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</si>
  <si>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</si>
  <si>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</si>
  <si>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</si>
  <si>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</si>
  <si>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</si>
  <si>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</si>
  <si>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</si>
  <si>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</si>
  <si>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</si>
  <si>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</si>
  <si>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</si>
  <si>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</si>
  <si>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</si>
  <si>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</si>
  <si>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</si>
  <si>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</si>
  <si>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</si>
  <si>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</si>
  <si>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</si>
  <si>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</si>
  <si>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</si>
  <si>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</si>
  <si>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</si>
  <si>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</si>
  <si>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</si>
  <si>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</si>
  <si>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</si>
  <si>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</si>
  <si>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</si>
  <si>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</si>
  <si>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</si>
  <si>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</si>
  <si>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</si>
  <si>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</si>
  <si>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</si>
  <si>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</si>
  <si>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</si>
  <si>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</si>
  <si>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</si>
  <si>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</si>
  <si>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</si>
  <si>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</si>
  <si>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</si>
  <si>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</si>
  <si>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</si>
  <si>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</si>
  <si>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</si>
  <si>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</si>
  <si>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</si>
  <si>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</si>
  <si>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</si>
  <si>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</si>
  <si>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</si>
  <si>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</si>
  <si>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</si>
  <si>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</si>
  <si>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</si>
  <si>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</si>
  <si>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</si>
  <si>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</si>
  <si>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</si>
  <si>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</si>
  <si>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</si>
  <si>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</si>
  <si>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</si>
  <si>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</si>
  <si>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</si>
  <si>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</si>
  <si>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</si>
  <si>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</si>
  <si>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</si>
  <si>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</si>
  <si>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</si>
  <si>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</si>
  <si>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</si>
  <si>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</si>
  <si>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</si>
  <si>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</si>
  <si>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</si>
  <si>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</si>
  <si>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</si>
  <si>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</si>
  <si>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</si>
  <si>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</si>
  <si>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</si>
  <si>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</si>
  <si>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</si>
  <si>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</si>
  <si>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</si>
  <si>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</si>
  <si>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</si>
  <si>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</si>
  <si>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</si>
  <si>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</si>
  <si>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</si>
  <si>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</si>
  <si>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</si>
  <si>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</si>
  <si>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</si>
  <si>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</si>
  <si>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</si>
  <si>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</si>
  <si>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</si>
  <si>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</si>
  <si>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</si>
  <si>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</si>
  <si>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</si>
  <si>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</si>
  <si>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</si>
  <si>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</si>
  <si>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</si>
  <si>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</si>
  <si>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</si>
  <si>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</si>
  <si>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</si>
  <si>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</si>
  <si>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</si>
  <si>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</si>
  <si>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</si>
  <si>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</si>
  <si>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</si>
  <si>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</si>
  <si>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</si>
  <si>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</si>
  <si>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</si>
  <si>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</si>
  <si>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</si>
  <si>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</si>
  <si>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</si>
  <si>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</si>
  <si>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</si>
  <si>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</si>
  <si>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</si>
  <si>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</si>
  <si>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</si>
  <si>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</si>
  <si>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</si>
  <si>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</si>
  <si>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</si>
  <si>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</si>
  <si>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</si>
  <si>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</si>
  <si>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</si>
  <si>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</si>
  <si>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</si>
  <si>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</si>
  <si>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</si>
  <si>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</si>
  <si>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</si>
  <si>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</si>
  <si>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</si>
  <si>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</si>
  <si>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</si>
  <si>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</si>
  <si>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</si>
  <si>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</si>
  <si>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</si>
  <si>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</si>
  <si>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</si>
  <si>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</si>
  <si>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</si>
  <si>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</si>
  <si>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</si>
  <si>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</si>
  <si>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</si>
  <si>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</si>
  <si>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</si>
  <si>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</si>
  <si>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</si>
  <si>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</si>
  <si>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</si>
  <si>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</si>
  <si>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</si>
  <si>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</si>
  <si>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</si>
  <si>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</si>
  <si>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</si>
  <si>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</si>
  <si>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</si>
  <si>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</si>
  <si>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</si>
  <si>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</si>
  <si>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</si>
  <si>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</si>
  <si>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</si>
  <si>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</si>
  <si>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</si>
  <si>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</si>
  <si>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</si>
  <si>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</si>
  <si>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</si>
  <si>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</si>
  <si>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</si>
  <si>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</si>
  <si>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</si>
  <si>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</si>
  <si>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</si>
  <si>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</si>
  <si>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</si>
  <si>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</si>
  <si>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</si>
  <si>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</si>
  <si>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</si>
  <si>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</si>
  <si>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</si>
  <si>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</si>
  <si>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</si>
  <si>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</si>
  <si>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</si>
  <si>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</si>
  <si>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</si>
  <si>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</si>
  <si>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</si>
  <si>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</si>
  <si>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</si>
  <si>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</si>
  <si>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</si>
  <si>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</si>
  <si>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</si>
  <si>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</si>
  <si>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</si>
  <si>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</si>
  <si>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</si>
  <si>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</si>
  <si>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</si>
  <si>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</si>
  <si>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</si>
  <si>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</si>
  <si>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</si>
  <si>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</si>
  <si>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</si>
  <si>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</si>
  <si>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</si>
  <si>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</si>
  <si>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</si>
  <si>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</si>
  <si>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</si>
  <si>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</si>
  <si>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</si>
  <si>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</si>
  <si>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</si>
  <si>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</si>
  <si>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</si>
  <si>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</si>
  <si>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</si>
  <si>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</si>
  <si>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</si>
  <si>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</si>
  <si>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</si>
  <si>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</si>
  <si>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</si>
  <si>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</si>
  <si>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</si>
  <si>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</si>
  <si>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</si>
  <si>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</si>
  <si>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</si>
  <si>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</si>
  <si>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</si>
  <si>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</si>
  <si>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</si>
  <si>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</si>
  <si>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</si>
  <si>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</si>
  <si>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</si>
  <si>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</si>
  <si>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</si>
  <si>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</si>
  <si>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</si>
  <si>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</si>
  <si>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</si>
  <si>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</si>
  <si>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</si>
  <si>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</si>
  <si>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</si>
  <si>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</si>
  <si>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</si>
  <si>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</si>
  <si>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</si>
  <si>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</si>
  <si>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</si>
  <si>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</si>
  <si>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</si>
  <si>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</si>
  <si>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</si>
  <si>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</si>
  <si>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</si>
  <si>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</si>
  <si>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</si>
  <si>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</si>
  <si>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</si>
  <si>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</si>
  <si>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</si>
  <si>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</si>
  <si>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</si>
  <si>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</si>
  <si>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</si>
  <si>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</si>
  <si>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</si>
  <si>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</si>
  <si>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</si>
  <si>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</si>
  <si>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</si>
  <si>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</si>
  <si>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</si>
  <si>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</si>
  <si>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</si>
  <si>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</si>
  <si>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</si>
  <si>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</si>
  <si>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</si>
  <si>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</si>
  <si>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</si>
  <si>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</si>
  <si>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</si>
  <si>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</si>
  <si>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</si>
  <si>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</si>
  <si>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</si>
  <si>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</si>
  <si>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</si>
  <si>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</si>
  <si>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</si>
  <si>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</si>
  <si>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</si>
  <si>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</si>
  <si>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</si>
  <si>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</si>
  <si>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</si>
  <si>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</si>
  <si>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</si>
  <si>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</si>
  <si>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</si>
  <si>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</si>
  <si>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</si>
  <si>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</si>
  <si>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</si>
  <si>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</si>
  <si>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</si>
  <si>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</si>
  <si>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</si>
  <si>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</si>
  <si>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</si>
  <si>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</si>
  <si>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</si>
  <si>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</si>
  <si>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</si>
  <si>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</si>
  <si>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</si>
  <si>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</si>
  <si>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</si>
  <si>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</si>
  <si>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</si>
  <si>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</si>
  <si>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</si>
  <si>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</si>
  <si>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</si>
  <si>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</si>
  <si>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</si>
  <si>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</si>
  <si>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</si>
  <si>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</si>
  <si>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</si>
  <si>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</si>
  <si>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</si>
  <si>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</si>
  <si>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</si>
  <si>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</si>
  <si>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</si>
  <si>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</si>
  <si>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</si>
  <si>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</si>
  <si>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</si>
  <si>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</si>
  <si>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</si>
  <si>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</si>
  <si>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</si>
  <si>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</si>
  <si>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</si>
  <si>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</si>
  <si>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</si>
  <si>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</si>
  <si>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</si>
  <si>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</si>
  <si>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</si>
  <si>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</si>
  <si>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</si>
  <si>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</si>
  <si>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</si>
  <si>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</si>
  <si>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</si>
  <si>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</si>
  <si>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</si>
  <si>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</si>
  <si>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</si>
  <si>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</si>
  <si>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</si>
  <si>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</si>
  <si>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</si>
  <si>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</si>
  <si>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</si>
  <si>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</si>
  <si>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</si>
  <si>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</si>
  <si>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</si>
  <si>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</si>
  <si>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</si>
  <si>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</si>
  <si>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</si>
  <si>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</si>
  <si>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</si>
  <si>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</si>
  <si>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</si>
  <si>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</si>
  <si>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</si>
  <si>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</si>
  <si>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</si>
  <si>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</si>
  <si>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</si>
  <si>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</si>
  <si>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</si>
  <si>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</si>
  <si>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</si>
  <si>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</si>
  <si>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</si>
  <si>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</si>
  <si>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</si>
  <si>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</si>
  <si>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</si>
  <si>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</si>
  <si>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</si>
  <si>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</si>
  <si>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</si>
  <si>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</si>
  <si>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</si>
  <si>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</si>
  <si>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</si>
  <si>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</si>
  <si>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</si>
  <si>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</si>
  <si>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</si>
  <si>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</si>
  <si>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</si>
  <si>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</si>
  <si>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</si>
  <si>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</si>
  <si>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</si>
  <si>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</si>
  <si>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</si>
  <si>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</si>
  <si>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</si>
  <si>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</si>
  <si>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</si>
  <si>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</si>
  <si>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</si>
  <si>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</si>
  <si>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</si>
  <si>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</si>
  <si>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</si>
  <si>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</si>
  <si>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</si>
  <si>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</si>
  <si>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</si>
  <si>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</si>
  <si>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</si>
  <si>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</si>
  <si>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</si>
  <si>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</si>
  <si>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</si>
  <si>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</si>
  <si>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</si>
  <si>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</si>
  <si>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</si>
  <si>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</si>
  <si>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</si>
  <si>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</si>
  <si>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</si>
  <si>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</si>
  <si>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</si>
  <si>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</si>
  <si>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</si>
  <si>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</si>
  <si>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</si>
  <si>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</si>
  <si>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</si>
  <si>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</si>
  <si>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</si>
  <si>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</si>
  <si>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</si>
  <si>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</si>
  <si>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</si>
  <si>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</si>
  <si>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</si>
  <si>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</si>
  <si>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</si>
  <si>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</si>
  <si>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</si>
  <si>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</si>
  <si>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</si>
  <si>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</si>
  <si>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</si>
  <si>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</si>
  <si>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</si>
  <si>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</si>
  <si>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</si>
  <si>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</si>
  <si>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</si>
  <si>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</si>
  <si>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</si>
  <si>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</si>
  <si>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</si>
  <si>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</si>
  <si>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</si>
  <si>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</si>
  <si>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</si>
  <si>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</si>
  <si>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</si>
  <si>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</si>
  <si>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</si>
  <si>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</si>
  <si>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</si>
  <si>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</si>
  <si>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</si>
  <si>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</si>
  <si>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</si>
  <si>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</si>
  <si>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</si>
  <si>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</si>
  <si>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</si>
  <si>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</si>
  <si>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</si>
  <si>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</si>
  <si>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</si>
  <si>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</si>
  <si>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</si>
  <si>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</si>
  <si>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</si>
  <si>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</si>
  <si>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</si>
  <si>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</si>
  <si>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</si>
  <si>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</si>
  <si>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</si>
  <si>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</si>
  <si>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</si>
  <si>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</si>
  <si>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</si>
  <si>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</si>
  <si>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</si>
  <si>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</si>
  <si>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</si>
  <si>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</si>
  <si>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</si>
  <si>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</si>
  <si>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</si>
  <si>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</si>
  <si>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</si>
  <si>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</si>
  <si>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</si>
  <si>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</si>
  <si>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</si>
  <si>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</si>
  <si>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</si>
  <si>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</si>
  <si>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</si>
  <si>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</si>
  <si>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</si>
  <si>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</si>
  <si>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</si>
  <si>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</si>
  <si>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</si>
  <si>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</si>
  <si>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</si>
  <si>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</si>
  <si>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</si>
  <si>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</si>
  <si>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</si>
  <si>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</si>
  <si>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</si>
  <si>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</si>
  <si>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</si>
  <si>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</si>
  <si>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</si>
  <si>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</si>
  <si>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</si>
  <si>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</si>
  <si>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</si>
  <si>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</si>
  <si>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</si>
  <si>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</si>
  <si>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</si>
  <si>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</si>
  <si>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</si>
  <si>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</si>
  <si>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</si>
  <si>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</si>
  <si>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</si>
  <si>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</si>
  <si>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</si>
  <si>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</si>
  <si>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</si>
  <si>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</si>
  <si>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</si>
  <si>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</si>
  <si>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</si>
  <si>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</si>
  <si>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</si>
  <si>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</si>
  <si>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</si>
  <si>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</si>
  <si>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</si>
  <si>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</si>
  <si>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</si>
  <si>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</si>
  <si>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</si>
  <si>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</si>
  <si>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</si>
  <si>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</si>
  <si>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</si>
  <si>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</si>
  <si>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</si>
  <si>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</si>
  <si>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</si>
  <si>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</si>
  <si>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</si>
  <si>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</si>
  <si>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</si>
  <si>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</si>
  <si>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</si>
  <si>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</si>
  <si>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</si>
  <si>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</si>
  <si>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</si>
  <si>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</si>
  <si>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</si>
  <si>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</si>
  <si>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</si>
  <si>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</si>
  <si>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</si>
  <si>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</si>
  <si>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</si>
  <si>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</si>
  <si>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</si>
  <si>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</si>
  <si>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</si>
  <si>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</si>
  <si>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</si>
  <si>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</si>
  <si>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</si>
  <si>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</si>
  <si>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</si>
  <si>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</si>
  <si>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</si>
  <si>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</si>
  <si>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</si>
  <si>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</si>
  <si>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</si>
  <si>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</si>
  <si>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</si>
  <si>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</si>
  <si>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</si>
  <si>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</si>
  <si>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</si>
  <si>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</si>
  <si>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</si>
  <si>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</si>
  <si>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</si>
  <si>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</si>
  <si>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</si>
  <si>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</si>
  <si>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</si>
  <si>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</si>
  <si>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</si>
  <si>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</si>
  <si>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</si>
  <si>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</si>
  <si>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</si>
  <si>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</si>
  <si>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</si>
  <si>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</si>
  <si>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</si>
  <si>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</si>
  <si>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</si>
  <si>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</si>
  <si>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</si>
  <si>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</si>
  <si>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</si>
  <si>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</si>
  <si>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</si>
  <si>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</si>
  <si>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</si>
  <si>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</si>
  <si>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</si>
  <si>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</si>
  <si>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</si>
  <si>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</si>
  <si>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</si>
  <si>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</si>
  <si>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</si>
  <si>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</si>
  <si>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</si>
  <si>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</si>
  <si>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</si>
  <si>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</si>
  <si>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</si>
  <si>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</si>
  <si>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</si>
  <si>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</si>
  <si>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</si>
  <si>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</si>
  <si>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</si>
  <si>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</si>
  <si>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</si>
  <si>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</si>
  <si>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</si>
  <si>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</si>
  <si>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</si>
  <si>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</si>
  <si>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</si>
  <si>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</si>
  <si>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</si>
  <si>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</si>
  <si>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</si>
  <si>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</si>
  <si>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</si>
  <si>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</si>
  <si>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</si>
  <si>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</si>
  <si>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</si>
  <si>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</si>
  <si>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</si>
  <si>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</si>
  <si>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</si>
  <si>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</si>
  <si>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</si>
  <si>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</si>
  <si>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</si>
  <si>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</si>
  <si>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</si>
  <si>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</si>
  <si>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</si>
  <si>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</si>
  <si>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</si>
  <si>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</si>
  <si>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</si>
  <si>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</si>
  <si>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</si>
  <si>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</si>
  <si>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</si>
  <si>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</si>
  <si>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</si>
  <si>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</si>
  <si>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</si>
  <si>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</si>
  <si>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</si>
  <si>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</si>
  <si>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</si>
  <si>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</si>
  <si>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</si>
  <si>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</si>
  <si>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</si>
  <si>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</si>
  <si>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</si>
  <si>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</si>
  <si>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</si>
  <si>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</si>
  <si>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</si>
  <si>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</si>
  <si>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</si>
  <si>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</si>
  <si>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</si>
  <si>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</si>
  <si>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</si>
  <si>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</si>
  <si>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</si>
  <si>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</si>
  <si>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</si>
  <si>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</si>
  <si>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</si>
  <si>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</si>
  <si>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</si>
  <si>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</si>
  <si>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</si>
  <si>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</si>
  <si>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</si>
  <si>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</si>
  <si>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</si>
  <si>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</si>
  <si>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</si>
  <si>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</si>
  <si>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</si>
  <si>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</si>
  <si>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</si>
  <si>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</si>
  <si>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</si>
  <si>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</si>
  <si>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</si>
  <si>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</si>
  <si>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</si>
  <si>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</si>
  <si>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</si>
  <si>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</si>
  <si>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</si>
  <si>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</si>
  <si>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</si>
  <si>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</si>
  <si>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</si>
  <si>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</si>
  <si>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</si>
  <si>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</si>
  <si>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</si>
  <si>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</si>
  <si>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</si>
  <si>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</si>
  <si>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</si>
  <si>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</si>
  <si>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</si>
  <si>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</si>
  <si>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</si>
  <si>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</si>
  <si>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</si>
  <si>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</si>
  <si>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</si>
  <si>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</si>
  <si>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</si>
  <si>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</si>
  <si>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</si>
  <si>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</si>
  <si>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</si>
  <si>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</si>
  <si>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</si>
  <si>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</si>
  <si>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</si>
  <si>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</si>
  <si>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</si>
  <si>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</si>
  <si>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</si>
  <si>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</si>
  <si>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</si>
  <si>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</si>
  <si>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</si>
  <si>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</si>
  <si>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</si>
  <si>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</si>
  <si>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</si>
  <si>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</si>
  <si>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</si>
  <si>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</si>
  <si>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</si>
  <si>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</si>
  <si>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</si>
  <si>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</si>
  <si>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</si>
  <si>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</si>
  <si>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</si>
  <si>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</si>
  <si>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</si>
  <si>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</si>
  <si>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</si>
  <si>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</si>
  <si>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</si>
  <si>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</si>
  <si>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</si>
  <si>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</si>
  <si>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</si>
  <si>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</si>
  <si>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</si>
  <si>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</si>
  <si>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</si>
  <si>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</si>
  <si>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</si>
  <si>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</si>
  <si>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</si>
  <si>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</si>
  <si>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</si>
  <si>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</si>
  <si>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</si>
  <si>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</si>
  <si>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</si>
  <si>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</si>
  <si>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</si>
  <si>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</si>
  <si>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</si>
  <si>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</si>
  <si>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</si>
  <si>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</si>
  <si>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</si>
  <si>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</si>
  <si>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</si>
  <si>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</si>
  <si>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</si>
  <si>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</si>
  <si>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</si>
  <si>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</si>
  <si>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</si>
  <si>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</si>
  <si>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</si>
  <si>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</si>
  <si>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</si>
  <si>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</si>
  <si>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</si>
  <si>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</si>
  <si>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</si>
  <si>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</si>
  <si>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</si>
  <si>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</si>
  <si>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</si>
  <si>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</si>
  <si>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</si>
  <si>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</si>
  <si>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</si>
  <si>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</si>
  <si>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</si>
  <si>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</si>
  <si>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</si>
  <si>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</si>
  <si>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</si>
  <si>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</si>
  <si>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</si>
  <si>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</si>
  <si>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</si>
  <si>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</si>
  <si>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</si>
  <si>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</si>
  <si>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</si>
  <si>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</si>
  <si>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</si>
  <si>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</si>
  <si>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</si>
  <si>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</si>
  <si>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</si>
  <si>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</si>
  <si>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</si>
  <si>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</si>
  <si>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</si>
  <si>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</si>
  <si>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</si>
  <si>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</si>
  <si>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</si>
  <si>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</si>
  <si>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</si>
  <si>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</si>
  <si>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</si>
  <si>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</si>
  <si>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</si>
  <si>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</si>
  <si>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</si>
  <si>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</si>
  <si>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</si>
  <si>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</si>
  <si>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</si>
  <si>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</si>
  <si>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</si>
  <si>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</si>
  <si>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</si>
  <si>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</si>
  <si>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</si>
  <si>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</si>
  <si>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</si>
  <si>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</si>
  <si>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</si>
  <si>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</si>
  <si>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</si>
  <si>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</si>
  <si>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</si>
  <si>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</si>
  <si>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</si>
  <si>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</si>
  <si>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</si>
  <si>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</si>
  <si>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</si>
  <si>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</si>
  <si>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</si>
  <si>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</si>
  <si>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</si>
  <si>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</si>
  <si>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</si>
  <si>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</si>
  <si>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</si>
  <si>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</si>
  <si>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</si>
  <si>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</si>
  <si>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</si>
  <si>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</si>
  <si>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</si>
  <si>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</si>
  <si>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</si>
  <si>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</si>
  <si>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</si>
  <si>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</si>
  <si>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</si>
  <si>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</si>
  <si>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</si>
  <si>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</si>
  <si>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</si>
  <si>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</si>
  <si>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</si>
  <si>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</si>
  <si>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</si>
  <si>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</si>
  <si>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</si>
  <si>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</si>
  <si>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</si>
  <si>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</si>
  <si>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</si>
  <si>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</si>
  <si>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</si>
  <si>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</si>
  <si>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</si>
  <si>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</si>
  <si>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</si>
  <si>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</si>
  <si>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</si>
  <si>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</si>
  <si>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</si>
  <si>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</si>
  <si>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</si>
  <si>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</si>
  <si>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</si>
  <si>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</si>
  <si>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</si>
  <si>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</si>
  <si>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</si>
  <si>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</si>
  <si>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</si>
  <si>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</si>
  <si>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</si>
  <si>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</si>
  <si>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</si>
  <si>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</si>
  <si>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</si>
  <si>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</si>
  <si>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</si>
  <si>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</si>
  <si>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</si>
  <si>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</si>
  <si>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</si>
  <si>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</si>
  <si>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</si>
  <si>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</si>
  <si>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</si>
  <si>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</si>
  <si>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</si>
  <si>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</si>
  <si>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</si>
  <si>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</si>
  <si>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</si>
  <si>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</si>
  <si>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</si>
  <si>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</si>
  <si>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</si>
  <si>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</si>
  <si>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</si>
  <si>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</si>
  <si>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</si>
  <si>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</si>
  <si>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</si>
  <si>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</si>
  <si>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</si>
  <si>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</si>
  <si>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</si>
  <si>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</si>
  <si>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</si>
  <si>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</si>
  <si>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</si>
  <si>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</si>
  <si>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</si>
  <si>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</si>
  <si>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</si>
  <si>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</si>
  <si>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</si>
  <si>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</si>
  <si>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</si>
  <si>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</si>
  <si>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</si>
  <si>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</si>
  <si>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</si>
  <si>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</si>
  <si>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</si>
  <si>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</si>
  <si>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</si>
  <si>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</si>
  <si>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</si>
  <si>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</si>
  <si>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</si>
  <si>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</si>
  <si>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</si>
  <si>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</si>
  <si>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</si>
  <si>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</si>
  <si>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</si>
  <si>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</si>
  <si>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</si>
  <si>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</si>
  <si>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</si>
  <si>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</si>
  <si>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</si>
  <si>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</si>
  <si>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</si>
  <si>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</si>
  <si>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</si>
  <si>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</si>
  <si>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</si>
  <si>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</si>
  <si>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</si>
  <si>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</si>
  <si>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</si>
  <si>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</si>
  <si>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</si>
  <si>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</si>
  <si>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</si>
  <si>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</si>
  <si>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</si>
  <si>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</si>
  <si>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</si>
  <si>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</si>
  <si>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</si>
  <si>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</si>
  <si>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</si>
  <si>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</si>
  <si>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</si>
  <si>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</si>
  <si>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</si>
  <si>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</si>
  <si>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</si>
  <si>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</si>
  <si>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</si>
  <si>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</si>
  <si>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</si>
  <si>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</si>
  <si>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</si>
  <si>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</si>
  <si>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</si>
  <si>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</si>
  <si>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</si>
  <si>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</si>
  <si>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</si>
  <si>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</si>
  <si>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</si>
  <si>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</si>
  <si>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</si>
  <si>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</si>
  <si>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</si>
  <si>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</si>
  <si>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</si>
  <si>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</si>
  <si>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</si>
  <si>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</si>
  <si>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</si>
  <si>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</si>
  <si>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</si>
  <si>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</si>
  <si>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</si>
  <si>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</si>
  <si>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</si>
  <si>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</si>
  <si>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</si>
  <si>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</si>
  <si>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</si>
  <si>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</si>
  <si>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</si>
  <si>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</si>
  <si>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</si>
  <si>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</si>
  <si>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</si>
  <si>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</si>
  <si>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</si>
  <si>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</si>
  <si>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</si>
  <si>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</si>
  <si>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</si>
  <si>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</si>
  <si>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</si>
  <si>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</si>
  <si>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</si>
  <si>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</si>
  <si>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</si>
  <si>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</si>
  <si>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</si>
  <si>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</si>
  <si>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</si>
  <si>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</si>
  <si>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</si>
  <si>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</si>
  <si>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</si>
  <si>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</si>
  <si>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</si>
  <si>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</si>
  <si>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</si>
  <si>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</si>
  <si>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</si>
  <si>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</si>
  <si>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</si>
  <si>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</si>
  <si>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</si>
  <si>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</si>
  <si>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</si>
  <si>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</si>
  <si>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</si>
  <si>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</si>
  <si>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</si>
  <si>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</si>
  <si>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</si>
  <si>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</si>
  <si>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</si>
  <si>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</si>
  <si>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</si>
  <si>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</si>
  <si>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</si>
  <si>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</si>
  <si>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</si>
  <si>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</si>
  <si>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</si>
  <si>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</si>
  <si>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</si>
  <si>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</si>
  <si>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</si>
  <si>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</si>
  <si>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</si>
  <si>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</si>
  <si>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</si>
  <si>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</si>
  <si>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</si>
  <si>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</si>
  <si>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</si>
  <si>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</si>
  <si>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</si>
  <si>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</si>
  <si>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</si>
  <si>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</si>
  <si>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</si>
  <si>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</si>
  <si>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</si>
  <si>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</si>
  <si>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</si>
  <si>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</si>
  <si>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</si>
  <si>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</si>
  <si>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</si>
  <si>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</si>
  <si>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</si>
  <si>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</si>
  <si>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</si>
  <si>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</si>
  <si>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</si>
  <si>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</si>
  <si>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</si>
  <si>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</si>
  <si>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</si>
  <si>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</si>
  <si>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</si>
  <si>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</si>
  <si>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</si>
  <si>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</si>
  <si>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</si>
  <si>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</si>
  <si>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</si>
  <si>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</si>
  <si>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</si>
  <si>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</si>
  <si>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</si>
  <si>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</si>
  <si>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</si>
  <si>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</si>
  <si>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</si>
  <si>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</si>
  <si>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</si>
  <si>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</si>
  <si>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</si>
  <si>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</si>
  <si>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</si>
  <si>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</si>
  <si>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</si>
  <si>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</si>
  <si>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</si>
  <si>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</si>
  <si>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</si>
  <si>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</si>
  <si>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</si>
  <si>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</si>
  <si>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</si>
  <si>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</si>
  <si>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</si>
  <si>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</si>
  <si>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</si>
  <si>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</si>
  <si>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</si>
  <si>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</si>
  <si>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</si>
  <si>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</si>
  <si>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</si>
  <si>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</si>
  <si>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</si>
  <si>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</si>
  <si>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</si>
  <si>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</si>
  <si>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</si>
  <si>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</si>
  <si>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</si>
  <si>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</si>
  <si>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</si>
  <si>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</si>
  <si>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</si>
  <si>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</si>
  <si>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</si>
  <si>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</si>
  <si>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</si>
  <si>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</si>
  <si>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</si>
  <si>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</si>
  <si>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</si>
  <si>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</si>
  <si>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</si>
  <si>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</si>
  <si>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</si>
  <si>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</si>
  <si>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</si>
  <si>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</si>
  <si>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</si>
  <si>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</si>
  <si>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</si>
  <si>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</si>
  <si>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</si>
  <si>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</si>
  <si>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</si>
  <si>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</si>
  <si>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</si>
  <si>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</si>
  <si>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</si>
  <si>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</si>
  <si>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</si>
  <si>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</si>
  <si>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</si>
  <si>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</si>
  <si>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</si>
  <si>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</si>
  <si>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</si>
  <si>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</si>
  <si>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</si>
  <si>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</si>
  <si>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</si>
  <si>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</si>
  <si>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</si>
  <si>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</si>
  <si>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</si>
  <si>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</si>
  <si>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</si>
  <si>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</si>
  <si>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</si>
  <si>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</si>
  <si>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</si>
  <si>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</si>
  <si>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</si>
  <si>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</si>
  <si>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</si>
  <si>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</si>
  <si>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</si>
  <si>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</si>
  <si>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</si>
  <si>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</si>
  <si>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</si>
  <si>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</si>
  <si>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</si>
  <si>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</si>
  <si>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</si>
  <si>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</si>
  <si>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</si>
  <si>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</si>
  <si>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</si>
  <si>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</si>
  <si>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</si>
  <si>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</si>
  <si>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</si>
  <si>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</si>
  <si>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</si>
  <si>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</si>
  <si>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</si>
  <si>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</si>
  <si>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</si>
  <si>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</si>
  <si>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</si>
  <si>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</si>
  <si>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</si>
  <si>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</si>
  <si>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</si>
  <si>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</si>
  <si>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</si>
  <si>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</si>
  <si>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</si>
  <si>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</si>
  <si>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</si>
  <si>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</si>
  <si>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</si>
  <si>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</si>
  <si>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</si>
  <si>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</si>
  <si>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</si>
  <si>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</si>
  <si>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</si>
  <si>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</si>
  <si>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</si>
  <si>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</si>
  <si>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</si>
  <si>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</si>
  <si>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</si>
  <si>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</si>
  <si>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</si>
  <si>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</si>
  <si>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</si>
  <si>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</si>
  <si>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</si>
  <si>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</si>
  <si>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</si>
  <si>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</si>
  <si>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</si>
  <si>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</si>
  <si>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</si>
  <si>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</si>
  <si>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</si>
  <si>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</si>
  <si>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</si>
  <si>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</si>
  <si>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</si>
  <si>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</si>
  <si>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</si>
  <si>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</si>
  <si>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</si>
  <si>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</si>
  <si>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</si>
  <si>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</si>
  <si>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</si>
  <si>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</si>
  <si>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</si>
  <si>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</si>
  <si>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</si>
  <si>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</si>
  <si>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</si>
  <si>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</si>
  <si>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</si>
  <si>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</si>
  <si>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</si>
  <si>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</si>
  <si>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</si>
  <si>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</si>
  <si>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</si>
  <si>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</si>
  <si>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</si>
  <si>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</si>
  <si>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</si>
  <si>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</si>
  <si>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</si>
  <si>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</si>
  <si>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</si>
  <si>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</si>
  <si>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</si>
  <si>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</si>
  <si>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</si>
  <si>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</si>
  <si>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</si>
  <si>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</si>
  <si>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</si>
  <si>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</si>
  <si>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</si>
  <si>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</si>
  <si>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</si>
  <si>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</si>
  <si>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</si>
  <si>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</si>
  <si>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</si>
  <si>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</si>
  <si>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</si>
  <si>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</si>
  <si>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</si>
  <si>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</si>
  <si>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</si>
  <si>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</si>
  <si>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</si>
  <si>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</si>
  <si>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</si>
  <si>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</si>
  <si>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</si>
  <si>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</si>
  <si>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</si>
  <si>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</si>
  <si>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</si>
  <si>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</si>
  <si>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</si>
  <si>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</si>
  <si>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</si>
  <si>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</si>
  <si>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</si>
  <si>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</si>
  <si>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</si>
  <si>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</si>
  <si>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</si>
  <si>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</si>
  <si>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</si>
  <si>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</si>
  <si>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</si>
  <si>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</si>
  <si>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</si>
  <si>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</si>
  <si>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</si>
  <si>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</si>
  <si>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</si>
  <si>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</si>
  <si>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</si>
  <si>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</si>
  <si>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</si>
  <si>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</si>
  <si>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</si>
  <si>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</si>
  <si>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</si>
  <si>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</si>
  <si>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</si>
  <si>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</si>
  <si>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</si>
  <si>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</si>
  <si>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</si>
  <si>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</si>
  <si>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</si>
  <si>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</si>
  <si>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</si>
  <si>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</si>
  <si>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</si>
  <si>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</si>
  <si>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</si>
  <si>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</si>
  <si>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</si>
  <si>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</si>
  <si>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</si>
  <si>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</si>
  <si>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</si>
  <si>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</si>
  <si>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</si>
  <si>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</si>
  <si>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</si>
  <si>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</si>
  <si>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</si>
  <si>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</si>
  <si>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</si>
  <si>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</si>
  <si>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</si>
  <si>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</si>
  <si>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</si>
  <si>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</si>
  <si>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</si>
  <si>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</si>
  <si>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</si>
  <si>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</si>
  <si>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</si>
  <si>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</si>
  <si>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</si>
  <si>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</si>
  <si>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</si>
  <si>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</si>
  <si>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</si>
  <si>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</si>
  <si>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</si>
  <si>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</si>
  <si>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</si>
  <si>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</si>
  <si>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</si>
  <si>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</si>
  <si>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</si>
  <si>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</si>
  <si>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</si>
  <si>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</si>
  <si>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</si>
  <si>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</si>
  <si>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</si>
  <si>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</si>
  <si>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</si>
  <si>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</si>
  <si>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</si>
  <si>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</si>
  <si>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</si>
  <si>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</si>
  <si>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</si>
  <si>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</si>
  <si>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</si>
  <si>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</si>
  <si>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</si>
  <si>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</si>
  <si>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</si>
  <si>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</si>
  <si>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</si>
  <si>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</si>
  <si>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</si>
  <si>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</si>
  <si>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</si>
  <si>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</si>
  <si>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</si>
  <si>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</si>
  <si>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</si>
  <si>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</si>
  <si>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</si>
  <si>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</si>
  <si>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</si>
  <si>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</si>
  <si>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</si>
  <si>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</si>
  <si>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</si>
  <si>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</si>
  <si>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</si>
  <si>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</si>
  <si>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</si>
  <si>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</si>
  <si>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</si>
  <si>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</si>
  <si>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</si>
  <si>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</si>
  <si>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</si>
  <si>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</si>
  <si>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</si>
  <si>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</si>
  <si>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</si>
  <si>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</si>
  <si>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</si>
  <si>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</si>
  <si>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</si>
  <si>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</si>
  <si>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</si>
  <si>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</si>
  <si>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</si>
  <si>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</si>
  <si>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</si>
  <si>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</si>
  <si>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</si>
  <si>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</si>
  <si>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</si>
  <si>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</si>
  <si>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</si>
  <si>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</si>
  <si>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</si>
  <si>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</si>
  <si>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</si>
  <si>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</si>
  <si>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</si>
  <si>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</si>
  <si>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</si>
  <si>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</si>
  <si>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</si>
  <si>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</si>
  <si>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</si>
  <si>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</si>
  <si>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</si>
  <si>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</si>
  <si>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</si>
  <si>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</si>
  <si>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</si>
  <si>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</si>
  <si>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</si>
  <si>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</si>
  <si>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</si>
  <si>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</si>
  <si>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</si>
  <si>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</si>
  <si>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</si>
  <si>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</si>
  <si>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</si>
  <si>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</si>
  <si>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</si>
  <si>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</si>
  <si>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</si>
  <si>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</si>
  <si>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</si>
  <si>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</si>
  <si>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</si>
  <si>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</si>
  <si>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</si>
  <si>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</si>
  <si>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</si>
  <si>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</si>
  <si>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</si>
  <si>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</si>
  <si>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</si>
  <si>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</si>
  <si>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</si>
  <si>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</si>
  <si>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</si>
  <si>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</si>
  <si>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</si>
  <si>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</si>
  <si>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</si>
  <si>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</si>
  <si>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</si>
  <si>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</si>
  <si>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</si>
  <si>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</si>
  <si>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</si>
  <si>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</si>
  <si>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</si>
  <si>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</si>
  <si>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</si>
  <si>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</si>
  <si>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</si>
  <si>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</si>
  <si>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</si>
  <si>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</si>
  <si>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</si>
  <si>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</si>
  <si>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</si>
  <si>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</si>
  <si>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</si>
  <si>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</si>
  <si>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</si>
  <si>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</si>
  <si>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</si>
  <si>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</si>
  <si>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</si>
  <si>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</si>
  <si>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</si>
  <si>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</si>
  <si>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</si>
  <si>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</si>
  <si>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</si>
  <si>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</si>
  <si>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</si>
  <si>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</si>
  <si>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</si>
  <si>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</si>
  <si>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</si>
  <si>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</si>
  <si>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</si>
  <si>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</si>
  <si>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</si>
  <si>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</si>
  <si>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</si>
  <si>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</si>
  <si>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</si>
  <si>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</si>
  <si>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</si>
  <si>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</si>
  <si>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</si>
  <si>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</si>
  <si>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</si>
  <si>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</si>
  <si>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</si>
  <si>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</si>
  <si>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</si>
  <si>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</si>
  <si>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</si>
  <si>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</si>
  <si>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</si>
  <si>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</si>
  <si>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</si>
  <si>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</si>
  <si>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</si>
  <si>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</si>
  <si>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</si>
  <si>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</si>
  <si>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</si>
  <si>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</si>
  <si>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</si>
  <si>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</si>
  <si>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</si>
  <si>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</si>
  <si>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</si>
  <si>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</si>
  <si>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</si>
  <si>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</si>
  <si>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</si>
  <si>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</si>
  <si>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</si>
  <si>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</si>
  <si>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</si>
  <si>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</si>
  <si>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</si>
  <si>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</si>
  <si>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</si>
  <si>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</si>
  <si>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</si>
  <si>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</si>
  <si>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</si>
  <si>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</si>
  <si>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</si>
  <si>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</si>
  <si>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</si>
  <si>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</si>
  <si>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</si>
  <si>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</si>
  <si>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</si>
  <si>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</si>
  <si>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</si>
  <si>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</si>
  <si>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</si>
  <si>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</si>
  <si>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</si>
  <si>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</si>
  <si>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</si>
  <si>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</si>
  <si>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</si>
  <si>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</si>
  <si>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</si>
  <si>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</si>
  <si>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</si>
  <si>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</si>
  <si>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</si>
  <si>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</si>
  <si>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</si>
  <si>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</si>
  <si>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</si>
  <si>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</si>
  <si>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</si>
  <si>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</si>
  <si>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</si>
  <si>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</si>
  <si>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</si>
  <si>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</si>
  <si>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</si>
  <si>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</si>
  <si>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</si>
  <si>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</si>
  <si>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</si>
  <si>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</si>
  <si>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</si>
  <si>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</si>
  <si>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</si>
  <si>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</si>
  <si>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</si>
  <si>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</si>
  <si>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</si>
  <si>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</si>
  <si>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</si>
  <si>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</si>
  <si>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</si>
  <si>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</si>
  <si>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</si>
  <si>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</si>
  <si>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</si>
  <si>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</si>
  <si>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</si>
  <si>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</si>
  <si>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</si>
  <si>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</si>
  <si>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</si>
  <si>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</si>
  <si>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</si>
  <si>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</si>
  <si>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</si>
  <si>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</si>
  <si>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</si>
  <si>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</si>
  <si>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</si>
  <si>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</si>
  <si>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</si>
  <si>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</si>
  <si>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</si>
  <si>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</si>
  <si>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</si>
  <si>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</si>
  <si>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</si>
  <si>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</si>
  <si>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</si>
  <si>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</si>
  <si>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</si>
  <si>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</si>
  <si>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</si>
  <si>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</si>
  <si>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</si>
  <si>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</si>
  <si>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</si>
  <si>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</si>
  <si>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</si>
  <si>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</si>
  <si>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</si>
  <si>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</si>
  <si>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</si>
  <si>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</si>
  <si>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</si>
  <si>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</si>
  <si>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</si>
  <si>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</si>
  <si>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</si>
  <si>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</si>
  <si>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</si>
  <si>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</si>
  <si>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</si>
  <si>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</si>
  <si>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</si>
  <si>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</si>
  <si>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</si>
  <si>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</si>
  <si>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</si>
  <si>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</si>
  <si>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</si>
  <si>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</si>
  <si>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</si>
  <si>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</si>
  <si>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</si>
  <si>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</si>
  <si>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</si>
  <si>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</si>
  <si>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</si>
  <si>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</si>
  <si>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</si>
  <si>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</si>
  <si>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</si>
  <si>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</si>
  <si>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</si>
  <si>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</si>
  <si>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</si>
  <si>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</si>
  <si>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</si>
  <si>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</si>
  <si>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</si>
  <si>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</si>
  <si>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</si>
  <si>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</si>
  <si>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</si>
  <si>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</si>
  <si>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</si>
  <si>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</si>
  <si>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</si>
  <si>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</si>
  <si>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</si>
  <si>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</si>
  <si>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</si>
  <si>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</si>
  <si>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</si>
  <si>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</si>
  <si>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</si>
  <si>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</si>
  <si>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</si>
  <si>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</si>
  <si>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</si>
  <si>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</si>
  <si>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</si>
  <si>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</si>
  <si>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</si>
  <si>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</si>
  <si>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</si>
  <si>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</si>
  <si>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</si>
  <si>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</si>
  <si>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</si>
  <si>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</si>
  <si>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</si>
  <si>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</si>
  <si>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</si>
  <si>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</si>
  <si>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</si>
  <si>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</si>
  <si>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</si>
  <si>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</si>
  <si>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</si>
  <si>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</si>
  <si>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</si>
  <si>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</si>
  <si>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</si>
  <si>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</si>
  <si>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</si>
  <si>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</si>
  <si>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</si>
  <si>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</si>
  <si>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</si>
  <si>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</si>
  <si>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</si>
  <si>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</si>
  <si>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</si>
  <si>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</si>
  <si>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</si>
  <si>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</si>
  <si>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</si>
  <si>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</si>
  <si>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</si>
  <si>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</si>
  <si>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</si>
  <si>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</si>
  <si>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</si>
  <si>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</si>
  <si>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</si>
  <si>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</si>
  <si>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</si>
  <si>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</si>
  <si>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</si>
  <si>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</si>
  <si>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</si>
  <si>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</si>
  <si>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</si>
  <si>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</si>
  <si>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</si>
  <si>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</si>
  <si>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</si>
  <si>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</si>
  <si>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</si>
  <si>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</si>
  <si>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</si>
  <si>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</si>
  <si>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</si>
  <si>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</si>
  <si>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</si>
  <si>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</si>
  <si>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</si>
  <si>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</si>
  <si>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</si>
  <si>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</si>
  <si>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</si>
  <si>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</si>
  <si>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</si>
  <si>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</si>
  <si>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</si>
  <si>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</si>
  <si>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</si>
  <si>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</si>
  <si>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</si>
  <si>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</si>
  <si>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</si>
  <si>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</si>
  <si>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</si>
  <si>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</si>
  <si>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</si>
  <si>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</si>
  <si>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</si>
  <si>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</si>
  <si>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</si>
  <si>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</si>
  <si>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</si>
  <si>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</si>
  <si>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</si>
  <si>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</si>
  <si>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</si>
  <si>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</si>
  <si>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</si>
  <si>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</si>
  <si>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</si>
  <si>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</si>
  <si>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</si>
  <si>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</si>
  <si>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</si>
  <si>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</si>
  <si>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</si>
  <si>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</si>
  <si>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</si>
  <si>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</si>
  <si>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</si>
  <si>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</si>
  <si>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</si>
  <si>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</si>
  <si>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</si>
  <si>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</si>
  <si>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</si>
  <si>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</si>
  <si>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</si>
  <si>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</si>
  <si>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</si>
  <si>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</si>
  <si>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</si>
  <si>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</si>
  <si>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</si>
  <si>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</si>
  <si>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</si>
  <si>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</si>
  <si>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</si>
  <si>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</si>
  <si>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</si>
  <si>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</si>
  <si>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</si>
  <si>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</si>
  <si>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</si>
  <si>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</si>
  <si>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</si>
  <si>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</si>
  <si>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</si>
  <si>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</si>
  <si>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</si>
  <si>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</si>
  <si>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</si>
  <si>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</si>
  <si>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</si>
  <si>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</si>
  <si>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</si>
  <si>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</si>
  <si>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</si>
  <si>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</si>
  <si>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</si>
  <si>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</si>
  <si>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</si>
  <si>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</si>
  <si>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</si>
  <si>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</si>
  <si>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</si>
  <si>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</si>
  <si>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</si>
  <si>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</si>
  <si>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</si>
  <si>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</si>
  <si>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</si>
  <si>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</si>
  <si>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</si>
  <si>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</si>
  <si>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</si>
  <si>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</si>
  <si>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</si>
  <si>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</si>
  <si>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</si>
  <si>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</si>
  <si>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</si>
  <si>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</si>
  <si>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</si>
  <si>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</si>
  <si>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</si>
  <si>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</si>
  <si>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</si>
  <si>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</si>
  <si>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</si>
  <si>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</si>
  <si>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</si>
  <si>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</si>
  <si>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</si>
  <si>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</si>
  <si>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</si>
  <si>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</si>
  <si>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</si>
  <si>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</si>
  <si>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</si>
  <si>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</si>
  <si>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</si>
  <si>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</si>
  <si>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</si>
  <si>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</si>
  <si>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</si>
  <si>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</si>
  <si>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</si>
  <si>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</si>
  <si>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</si>
  <si>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</si>
  <si>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</si>
  <si>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</si>
  <si>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</si>
  <si>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</si>
  <si>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</si>
  <si>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</si>
  <si>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</si>
  <si>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</si>
  <si>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</si>
  <si>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</si>
  <si>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</si>
  <si>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</si>
  <si>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</si>
  <si>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</si>
  <si>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</si>
  <si>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</si>
  <si>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</si>
  <si>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</si>
  <si>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</si>
  <si>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</si>
  <si>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</si>
  <si>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</si>
  <si>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</si>
  <si>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</si>
  <si>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</si>
  <si>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</si>
  <si>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</si>
  <si>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</si>
  <si>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</si>
  <si>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</si>
  <si>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</si>
  <si>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</si>
  <si>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</si>
  <si>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</si>
  <si>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</si>
  <si>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</si>
  <si>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</si>
  <si>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</si>
  <si>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</si>
  <si>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</si>
  <si>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</si>
  <si>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</si>
  <si>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</si>
  <si>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</si>
  <si>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</si>
  <si>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</si>
  <si>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</si>
  <si>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</si>
  <si>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</si>
  <si>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</si>
  <si>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</si>
  <si>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</si>
  <si>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</si>
  <si>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</si>
  <si>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</si>
  <si>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</si>
  <si>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</si>
  <si>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</si>
  <si>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</si>
  <si>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</si>
  <si>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</si>
  <si>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</si>
  <si>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</si>
  <si>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</si>
  <si>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</si>
  <si>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</si>
  <si>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</si>
  <si>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</si>
  <si>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</si>
  <si>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</si>
  <si>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</si>
  <si>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</si>
  <si>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</si>
  <si>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</si>
  <si>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</si>
  <si>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</si>
  <si>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</si>
  <si>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</si>
  <si>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</si>
  <si>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</si>
  <si>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</si>
  <si>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</si>
  <si>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</si>
  <si>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</si>
  <si>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</si>
  <si>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</si>
  <si>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</si>
  <si>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</si>
  <si>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</si>
  <si>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</si>
  <si>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</si>
  <si>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</si>
  <si>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</si>
  <si>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</si>
  <si>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</si>
  <si>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</si>
  <si>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</si>
  <si>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</si>
  <si>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</si>
  <si>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</si>
  <si>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</si>
  <si>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</si>
  <si>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</si>
  <si>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</si>
  <si>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</si>
  <si>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</si>
  <si>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</si>
  <si>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</si>
  <si>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</si>
  <si>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</si>
  <si>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</si>
  <si>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</si>
  <si>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</si>
  <si>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</si>
  <si>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</si>
  <si>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</si>
  <si>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</si>
  <si>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</si>
  <si>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</si>
  <si>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</si>
  <si>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</si>
  <si>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</si>
  <si>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</si>
  <si>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</si>
  <si>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</si>
  <si>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</si>
  <si>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</si>
  <si>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</si>
  <si>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</si>
  <si>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</si>
  <si>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</si>
  <si>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</si>
  <si>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</si>
  <si>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</si>
  <si>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</si>
  <si>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</si>
  <si>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</si>
  <si>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</si>
  <si>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</si>
  <si>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</si>
  <si>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</si>
  <si>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</si>
  <si>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</si>
  <si>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</si>
  <si>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</si>
  <si>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</si>
  <si>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</si>
  <si>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</si>
  <si>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</si>
  <si>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</si>
  <si>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</si>
  <si>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</si>
  <si>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</si>
  <si>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</si>
  <si>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</si>
  <si>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</si>
  <si>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</si>
  <si>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</si>
  <si>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</si>
  <si>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</si>
  <si>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</si>
  <si>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</si>
  <si>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</si>
  <si>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</si>
  <si>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</si>
  <si>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</si>
  <si>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</si>
  <si>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</si>
  <si>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</si>
  <si>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</si>
  <si>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</si>
  <si>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</si>
  <si>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</si>
  <si>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</si>
  <si>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</si>
  <si>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</si>
  <si>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</si>
  <si>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</si>
  <si>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</si>
  <si>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</si>
  <si>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</si>
  <si>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</si>
  <si>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</si>
  <si>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</si>
  <si>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</si>
  <si>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</si>
  <si>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</si>
  <si>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</si>
  <si>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</si>
  <si>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</si>
  <si>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</si>
  <si>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</si>
  <si>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</si>
  <si>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</si>
  <si>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</si>
  <si>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</si>
  <si>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</si>
  <si>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</si>
  <si>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</si>
  <si>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</si>
  <si>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</si>
  <si>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</si>
  <si>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</si>
  <si>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</si>
  <si>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</si>
  <si>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</si>
  <si>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</si>
  <si>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</si>
  <si>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</si>
  <si>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</si>
  <si>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</si>
  <si>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</si>
  <si>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</si>
  <si>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</si>
  <si>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</si>
  <si>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</si>
  <si>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</si>
  <si>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</si>
  <si>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</si>
  <si>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</si>
  <si>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</si>
  <si>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</si>
  <si>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</si>
  <si>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</si>
  <si>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</si>
  <si>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</si>
  <si>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</si>
  <si>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</si>
  <si>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</si>
  <si>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</si>
  <si>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</si>
  <si>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</si>
  <si>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</si>
  <si>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</si>
  <si>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</si>
  <si>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</si>
  <si>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</si>
  <si>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</si>
  <si>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</si>
  <si>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</si>
  <si>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</si>
  <si>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</si>
  <si>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</si>
  <si>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</si>
  <si>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</si>
  <si>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</si>
  <si>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</si>
  <si>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</si>
  <si>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</si>
  <si>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</si>
  <si>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</si>
  <si>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</si>
  <si>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</si>
  <si>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</si>
  <si>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</si>
  <si>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</si>
  <si>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</si>
  <si>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</si>
  <si>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</si>
  <si>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</si>
  <si>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</si>
  <si>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</si>
  <si>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</si>
  <si>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</si>
  <si>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</si>
  <si>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</si>
  <si>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</si>
  <si>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</si>
  <si>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</si>
  <si>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</si>
  <si>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</si>
  <si>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</si>
  <si>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</si>
  <si>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</si>
  <si>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</si>
  <si>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</si>
  <si>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</si>
  <si>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</si>
  <si>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</si>
  <si>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</si>
  <si>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</si>
  <si>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</si>
  <si>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</si>
  <si>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</si>
  <si>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</si>
  <si>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</si>
  <si>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</si>
  <si>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</si>
  <si>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</si>
  <si>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</si>
  <si>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</si>
  <si>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</si>
  <si>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</si>
  <si>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</si>
  <si>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</si>
  <si>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</si>
  <si>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</si>
  <si>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</si>
  <si>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</si>
  <si>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</si>
  <si>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</si>
  <si>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</si>
  <si>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</si>
  <si>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</si>
  <si>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</si>
  <si>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</si>
  <si>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</si>
  <si>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</si>
  <si>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</si>
  <si>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</si>
  <si>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</si>
  <si>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</si>
  <si>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</si>
  <si>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</si>
  <si>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</si>
  <si>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</si>
  <si>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</si>
  <si>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</si>
  <si>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</si>
  <si>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</si>
  <si>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</si>
  <si>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</si>
  <si>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</si>
  <si>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</si>
  <si>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</si>
  <si>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</si>
  <si>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</si>
  <si>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</si>
  <si>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</si>
  <si>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</si>
  <si>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</si>
  <si>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</si>
  <si>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</si>
  <si>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</si>
  <si>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</si>
  <si>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</si>
  <si>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</si>
  <si>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</si>
  <si>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</si>
  <si>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</si>
  <si>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</si>
  <si>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</si>
  <si>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</si>
  <si>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</si>
  <si>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</si>
  <si>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</si>
  <si>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</si>
  <si>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</si>
  <si>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</si>
  <si>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</si>
  <si>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</si>
  <si>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</si>
  <si>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</si>
  <si>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</si>
  <si>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</si>
  <si>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</si>
  <si>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</si>
  <si>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</si>
  <si>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</si>
  <si>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</si>
  <si>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</si>
  <si>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</si>
  <si>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</si>
  <si>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</si>
  <si>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</si>
  <si>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</si>
  <si>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</si>
  <si>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</si>
  <si>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</si>
  <si>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</si>
  <si>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</si>
  <si>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</si>
  <si>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</si>
  <si>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</si>
  <si>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</si>
  <si>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</si>
  <si>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</si>
  <si>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</si>
  <si>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</si>
  <si>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</si>
  <si>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</si>
  <si>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</si>
  <si>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</si>
  <si>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</si>
  <si>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</si>
  <si>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</si>
  <si>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</si>
  <si>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</si>
  <si>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</si>
  <si>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</si>
  <si>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</si>
  <si>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</si>
  <si>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</si>
  <si>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</si>
  <si>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</si>
  <si>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</si>
  <si>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</si>
  <si>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</si>
  <si>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</si>
  <si>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</si>
  <si>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</si>
  <si>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</si>
  <si>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</si>
  <si>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</si>
  <si>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</si>
  <si>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</si>
  <si>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</si>
  <si>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</si>
  <si>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</si>
  <si>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</si>
  <si>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</si>
  <si>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</si>
  <si>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</si>
  <si>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</si>
  <si>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</si>
  <si>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</si>
  <si>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</si>
  <si>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</si>
  <si>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</si>
  <si>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</si>
  <si>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</si>
  <si>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</si>
  <si>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</si>
  <si>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</si>
  <si>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</si>
  <si>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</si>
  <si>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</si>
  <si>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</si>
  <si>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</si>
  <si>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</si>
  <si>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</si>
  <si>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</si>
  <si>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</si>
  <si>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</si>
  <si>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</si>
  <si>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</si>
  <si>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</si>
  <si>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</si>
  <si>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</si>
  <si>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</si>
  <si>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</si>
  <si>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</si>
  <si>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</si>
  <si>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</si>
  <si>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</si>
  <si>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</si>
  <si>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</si>
  <si>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</si>
  <si>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</si>
  <si>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</si>
  <si>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</si>
  <si>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</si>
  <si>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</si>
  <si>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</si>
  <si>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</si>
  <si>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</si>
  <si>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</si>
  <si>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</si>
  <si>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</si>
  <si>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</si>
  <si>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</si>
  <si>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</si>
  <si>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</si>
  <si>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</si>
  <si>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</si>
  <si>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</si>
  <si>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</si>
  <si>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</si>
  <si>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</si>
  <si>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</si>
  <si>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</si>
  <si>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</si>
  <si>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</si>
  <si>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</si>
  <si>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</si>
  <si>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</si>
  <si>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</si>
  <si>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</si>
  <si>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</si>
  <si>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</si>
  <si>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</si>
  <si>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</si>
  <si>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</si>
  <si>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</si>
  <si>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</si>
  <si>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</si>
  <si>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</si>
  <si>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</si>
  <si>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</si>
  <si>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</si>
  <si>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</si>
  <si>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</si>
  <si>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</si>
  <si>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</si>
  <si>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</si>
  <si>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</si>
  <si>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</si>
  <si>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</si>
  <si>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</si>
  <si>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</si>
  <si>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</si>
  <si>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</si>
  <si>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</si>
  <si>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</si>
  <si>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</si>
  <si>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</si>
  <si>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</si>
  <si>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</si>
  <si>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</si>
  <si>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</si>
  <si>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</si>
  <si>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</si>
  <si>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</si>
  <si>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</si>
  <si>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</si>
  <si>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</si>
  <si>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</si>
  <si>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</si>
  <si>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</si>
  <si>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</si>
  <si>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</si>
  <si>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</si>
  <si>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</si>
  <si>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</si>
  <si>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</si>
  <si>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</si>
  <si>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</si>
  <si>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</si>
  <si>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</si>
  <si>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</si>
  <si>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</si>
  <si>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</si>
  <si>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</si>
  <si>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</si>
  <si>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</si>
  <si>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</si>
  <si>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</si>
  <si>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</si>
  <si>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</si>
  <si>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</si>
  <si>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</si>
  <si>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</si>
  <si>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</si>
  <si>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</si>
  <si>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</si>
  <si>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</si>
  <si>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</si>
  <si>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</si>
  <si>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</si>
  <si>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</si>
  <si>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</si>
  <si>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</si>
  <si>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</si>
  <si>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</si>
  <si>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</si>
  <si>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</si>
  <si>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</si>
  <si>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</si>
  <si>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</si>
  <si>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</si>
  <si>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</si>
  <si>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</si>
  <si>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</si>
  <si>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</si>
  <si>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</si>
  <si>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</si>
  <si>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</si>
  <si>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</si>
  <si>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</si>
  <si>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</si>
  <si>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</si>
  <si>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</si>
  <si>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</si>
  <si>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</si>
  <si>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</si>
  <si>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</si>
  <si>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</si>
  <si>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</si>
  <si>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</si>
  <si>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</si>
  <si>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</si>
  <si>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</si>
  <si>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</si>
  <si>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</si>
  <si>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</si>
  <si>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</si>
  <si>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</si>
  <si>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</si>
  <si>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</si>
  <si>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</si>
  <si>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</si>
  <si>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</si>
  <si>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</si>
  <si>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</si>
  <si>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</si>
  <si>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</si>
  <si>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</si>
  <si>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</si>
  <si>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</si>
  <si>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</si>
  <si>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</si>
  <si>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</si>
  <si>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</si>
  <si>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</si>
  <si>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</si>
  <si>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</si>
  <si>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</si>
  <si>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</si>
  <si>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</si>
  <si>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</si>
  <si>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</si>
  <si>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</si>
  <si>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</si>
  <si>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</si>
  <si>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</si>
  <si>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</si>
  <si>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</si>
  <si>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</si>
  <si>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</si>
  <si>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</si>
  <si>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</si>
  <si>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</si>
  <si>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</si>
  <si>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</si>
  <si>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</si>
  <si>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</si>
  <si>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</si>
  <si>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</si>
  <si>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</si>
  <si>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</si>
  <si>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</si>
  <si>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</si>
  <si>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</si>
  <si>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</si>
  <si>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</si>
  <si>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</si>
  <si>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</si>
  <si>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</si>
  <si>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</si>
  <si>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</si>
  <si>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</si>
  <si>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</si>
  <si>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</si>
  <si>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</si>
  <si>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</si>
  <si>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</si>
  <si>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</si>
  <si>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</si>
  <si>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</si>
  <si>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</si>
  <si>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</si>
  <si>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</si>
  <si>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</si>
  <si>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</si>
  <si>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</si>
  <si>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</si>
  <si>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</si>
  <si>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</si>
  <si>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</si>
  <si>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</si>
  <si>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</si>
  <si>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</si>
  <si>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</si>
  <si>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</si>
  <si>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</si>
  <si>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</si>
  <si>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</si>
  <si>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</si>
  <si>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</si>
  <si>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</si>
  <si>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</si>
  <si>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</si>
  <si>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</si>
  <si>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</si>
  <si>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</si>
  <si>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</si>
  <si>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</si>
  <si>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</si>
  <si>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</si>
  <si>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</si>
  <si>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</si>
  <si>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</si>
  <si>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</si>
  <si>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</si>
  <si>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</si>
  <si>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</si>
  <si>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</si>
  <si>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</si>
  <si>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</si>
  <si>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</si>
  <si>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</si>
  <si>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</si>
  <si>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</si>
  <si>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</si>
  <si>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</si>
  <si>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</si>
  <si>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</si>
  <si>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</si>
  <si>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</si>
  <si>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</si>
  <si>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</si>
  <si>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</si>
  <si>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</si>
  <si>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</si>
  <si>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</si>
  <si>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</si>
  <si>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</si>
  <si>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</si>
  <si>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</si>
  <si>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</si>
  <si>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</si>
  <si>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</si>
  <si>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</si>
  <si>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</si>
  <si>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</si>
  <si>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</si>
  <si>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</si>
  <si>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</si>
  <si>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</si>
  <si>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</si>
  <si>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</si>
  <si>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</si>
  <si>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</si>
  <si>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</si>
  <si>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</si>
  <si>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</si>
  <si>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</si>
  <si>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</si>
  <si>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</si>
  <si>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</si>
  <si>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</si>
  <si>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</si>
  <si>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</si>
  <si>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</si>
  <si>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</si>
  <si>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</si>
  <si>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</si>
  <si>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</si>
  <si>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</si>
  <si>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</si>
  <si>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</si>
  <si>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</si>
  <si>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</si>
  <si>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</si>
  <si>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</si>
  <si>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</si>
  <si>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</si>
  <si>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</si>
  <si>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</si>
  <si>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</si>
  <si>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</si>
  <si>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</si>
  <si>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</si>
  <si>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</si>
  <si>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</si>
  <si>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</si>
  <si>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</si>
  <si>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</si>
  <si>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</si>
  <si>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</si>
  <si>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</si>
  <si>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</si>
  <si>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</si>
  <si>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</si>
  <si>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</si>
  <si>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</si>
  <si>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</si>
  <si>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</si>
  <si>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</si>
  <si>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</si>
  <si>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</si>
  <si>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</si>
  <si>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</si>
  <si>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</si>
  <si>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</si>
  <si>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</si>
  <si>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</si>
  <si>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</si>
  <si>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</si>
  <si>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</si>
  <si>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</si>
  <si>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</si>
  <si>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</si>
  <si>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</si>
  <si>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</si>
  <si>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</si>
  <si>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</si>
  <si>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</si>
  <si>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</si>
  <si>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</si>
  <si>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</si>
  <si>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</si>
  <si>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</si>
  <si>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</si>
  <si>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</si>
  <si>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</si>
  <si>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</si>
  <si>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</si>
  <si>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</si>
  <si>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</si>
  <si>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</si>
  <si>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</si>
  <si>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</si>
  <si>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</si>
  <si>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</si>
  <si>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</si>
  <si>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</si>
  <si>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</si>
  <si>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</si>
  <si>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</si>
  <si>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</si>
  <si>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</si>
  <si>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</si>
  <si>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</si>
  <si>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</si>
  <si>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</si>
  <si>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</si>
  <si>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</si>
  <si>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</si>
  <si>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</si>
  <si>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</si>
  <si>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</si>
  <si>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</si>
  <si>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</si>
  <si>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</si>
  <si>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</si>
  <si>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</si>
  <si>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</si>
  <si>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</si>
  <si>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</si>
  <si>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</si>
  <si>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</si>
  <si>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</si>
  <si>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</si>
  <si>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</si>
  <si>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</si>
  <si>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</si>
  <si>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</si>
  <si>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</si>
  <si>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</si>
  <si>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</si>
  <si>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</si>
  <si>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</si>
  <si>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</si>
  <si>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</si>
  <si>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</si>
  <si>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</si>
  <si>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</si>
  <si>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</si>
  <si>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</si>
  <si>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</si>
  <si>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</si>
  <si>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</si>
  <si>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</si>
  <si>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</si>
  <si>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</si>
  <si>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</si>
  <si>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</si>
  <si>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</si>
  <si>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</si>
  <si>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</si>
  <si>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</si>
  <si>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</si>
  <si>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</si>
  <si>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</si>
  <si>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</si>
  <si>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</si>
  <si>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</si>
  <si>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</si>
  <si>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</si>
  <si>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</si>
  <si>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</si>
  <si>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</si>
  <si>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</si>
  <si>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</si>
  <si>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</si>
  <si>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</si>
  <si>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</si>
  <si>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</si>
  <si>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</si>
  <si>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</si>
  <si>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</si>
  <si>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</si>
  <si>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</si>
  <si>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</si>
  <si>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</si>
  <si>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</si>
  <si>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</si>
  <si>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</si>
  <si>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</si>
  <si>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</si>
  <si>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</si>
  <si>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</si>
  <si>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</si>
  <si>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</si>
  <si>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</si>
  <si>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</si>
  <si>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</si>
  <si>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</si>
  <si>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</si>
  <si>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</si>
  <si>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</si>
  <si>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</si>
  <si>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</si>
  <si>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</si>
  <si>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</si>
  <si>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</si>
  <si>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</si>
  <si>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</si>
  <si>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</si>
  <si>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</si>
  <si>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</si>
  <si>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</si>
  <si>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</si>
  <si>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</si>
  <si>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</si>
  <si>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</si>
  <si>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</si>
  <si>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</si>
  <si>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</si>
  <si>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</si>
  <si>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</si>
  <si>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</si>
  <si>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</si>
  <si>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</si>
  <si>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</si>
  <si>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</si>
  <si>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</si>
  <si>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</si>
  <si>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</si>
  <si>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</si>
  <si>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</si>
  <si>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</si>
  <si>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</si>
  <si>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</si>
  <si>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</si>
  <si>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</si>
  <si>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</si>
  <si>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</si>
  <si>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</si>
  <si>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</si>
  <si>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</si>
  <si>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</si>
  <si>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</si>
  <si>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</si>
  <si>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</si>
  <si>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</si>
  <si>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</si>
  <si>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</si>
  <si>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</si>
  <si>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</si>
  <si>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</si>
  <si>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</si>
  <si>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</si>
  <si>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</si>
  <si>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</si>
  <si>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</si>
  <si>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</si>
  <si>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</si>
  <si>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</si>
  <si>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</si>
  <si>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</si>
  <si>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</si>
  <si>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</si>
  <si>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</si>
  <si>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</si>
  <si>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</si>
  <si>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</si>
  <si>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</si>
  <si>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</si>
  <si>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</si>
  <si>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</si>
  <si>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</si>
  <si>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</si>
  <si>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</si>
  <si>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</si>
  <si>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</si>
  <si>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</si>
  <si>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</si>
  <si>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</si>
  <si>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</si>
  <si>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</si>
  <si>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</si>
  <si>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</si>
  <si>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</si>
  <si>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</si>
  <si>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</si>
  <si>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</si>
  <si>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</si>
  <si>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</si>
  <si>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</si>
  <si>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</si>
  <si>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</si>
  <si>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</si>
  <si>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</si>
  <si>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</si>
  <si>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</si>
  <si>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</si>
  <si>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</si>
  <si>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</si>
  <si>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</si>
  <si>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</si>
  <si>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</si>
  <si>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</si>
  <si>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</si>
  <si>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</si>
  <si>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</si>
  <si>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</si>
  <si>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</si>
  <si>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</si>
  <si>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</si>
  <si>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</si>
  <si>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</si>
  <si>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</si>
  <si>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</si>
  <si>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</si>
  <si>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</si>
  <si>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</si>
  <si>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</si>
  <si>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</si>
  <si>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</si>
  <si>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</si>
  <si>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</si>
  <si>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</si>
  <si>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</si>
  <si>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</si>
  <si>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</si>
  <si>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</si>
  <si>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</si>
  <si>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</si>
  <si>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</si>
  <si>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</si>
  <si>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</si>
  <si>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</si>
  <si>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</si>
  <si>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</si>
  <si>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</si>
  <si>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</si>
  <si>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</si>
  <si>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</si>
  <si>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</si>
  <si>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</si>
  <si>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</si>
  <si>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</si>
  <si>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</si>
  <si>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</si>
  <si>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</si>
  <si>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</si>
  <si>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</si>
  <si>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</si>
  <si>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</si>
  <si>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</si>
  <si>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</si>
  <si>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</si>
  <si>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</si>
  <si>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</si>
  <si>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</si>
  <si>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</si>
  <si>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</si>
  <si>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</si>
  <si>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</si>
  <si>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</si>
  <si>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</si>
  <si>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</si>
  <si>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</si>
  <si>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</si>
  <si>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</si>
  <si>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</si>
  <si>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</si>
  <si>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</si>
  <si>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</si>
  <si>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</si>
  <si>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</si>
  <si>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</si>
  <si>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</si>
  <si>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</si>
  <si>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</si>
  <si>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</si>
  <si>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</si>
  <si>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</si>
  <si>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</si>
  <si>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</si>
  <si>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</si>
  <si>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</si>
  <si>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</si>
  <si>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</si>
  <si>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</si>
  <si>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</si>
  <si>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</si>
  <si>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</si>
  <si>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</si>
  <si>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</si>
  <si>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</si>
  <si>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</si>
  <si>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</si>
  <si>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</si>
  <si>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</si>
  <si>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</si>
  <si>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</si>
  <si>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</si>
  <si>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</si>
  <si>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</si>
  <si>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</si>
  <si>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</si>
  <si>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</si>
  <si>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</si>
  <si>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</si>
  <si>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</si>
  <si>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</si>
  <si>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</si>
  <si>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</si>
  <si>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</si>
  <si>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</si>
  <si>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</si>
  <si>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</si>
  <si>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</si>
  <si>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</si>
  <si>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</si>
  <si>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</si>
  <si>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</si>
  <si>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</si>
  <si>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</si>
  <si>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</si>
  <si>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</si>
  <si>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</si>
  <si>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</si>
  <si>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</si>
  <si>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</si>
  <si>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</si>
  <si>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</si>
  <si>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</si>
  <si>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</si>
  <si>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</si>
  <si>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</si>
  <si>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</si>
  <si>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</si>
  <si>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</si>
  <si>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</si>
  <si>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</si>
  <si>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</si>
  <si>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</si>
  <si>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</si>
  <si>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</si>
  <si>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</si>
  <si>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</si>
  <si>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</si>
  <si>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</si>
  <si>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</si>
  <si>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</si>
  <si>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</si>
  <si>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</si>
  <si>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</si>
  <si>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</si>
  <si>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</si>
  <si>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</si>
  <si>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</si>
  <si>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</si>
  <si>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</si>
  <si>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</si>
  <si>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</si>
  <si>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</si>
  <si>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</si>
  <si>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</si>
  <si>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</si>
  <si>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</si>
  <si>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</si>
  <si>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</si>
  <si>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</si>
  <si>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</si>
  <si>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</si>
  <si>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</si>
  <si>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</si>
  <si>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</si>
  <si>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</si>
  <si>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</si>
  <si>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</si>
  <si>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</si>
  <si>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</si>
  <si>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</si>
  <si>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</si>
  <si>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</si>
  <si>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</si>
  <si>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</si>
  <si>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</si>
  <si>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</si>
  <si>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</si>
  <si>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</si>
  <si>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</si>
  <si>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</si>
  <si>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</si>
  <si>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</si>
  <si>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</si>
  <si>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</si>
  <si>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</si>
  <si>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</si>
  <si>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</si>
  <si>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</si>
  <si>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</si>
  <si>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</si>
  <si>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</si>
  <si>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</si>
  <si>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</si>
  <si>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</si>
  <si>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</si>
  <si>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</si>
  <si>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</si>
  <si>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</si>
  <si>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</si>
  <si>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</si>
  <si>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</si>
  <si>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</si>
  <si>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</si>
  <si>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</si>
  <si>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</si>
  <si>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</si>
  <si>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</si>
  <si>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</si>
  <si>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</si>
  <si>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</si>
  <si>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</si>
  <si>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</si>
  <si>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</si>
  <si>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</si>
  <si>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</si>
  <si>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</si>
  <si>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</si>
  <si>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</si>
  <si>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</si>
  <si>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</si>
  <si>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</si>
  <si>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</si>
  <si>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</si>
  <si>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</si>
  <si>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</si>
  <si>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</si>
  <si>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</si>
  <si>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</si>
  <si>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</si>
  <si>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</si>
  <si>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</si>
  <si>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</si>
  <si>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</si>
  <si>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</si>
  <si>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</si>
  <si>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</si>
  <si>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</si>
  <si>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</si>
  <si>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</si>
  <si>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</si>
  <si>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</si>
  <si>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</si>
  <si>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</si>
  <si>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</si>
  <si>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</si>
  <si>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</si>
  <si>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</si>
  <si>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</si>
  <si>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</si>
  <si>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</si>
  <si>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</si>
  <si>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</si>
  <si>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</si>
  <si>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</si>
  <si>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</si>
  <si>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</si>
  <si>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</si>
  <si>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</si>
  <si>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</si>
  <si>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</si>
  <si>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</si>
  <si>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</si>
  <si>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</si>
  <si>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</si>
  <si>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</si>
  <si>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</si>
  <si>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</si>
  <si>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</si>
  <si>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</si>
  <si>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</si>
  <si>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</si>
  <si>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</si>
  <si>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</si>
  <si>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</si>
  <si>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</si>
  <si>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</si>
  <si>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</si>
  <si>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</si>
  <si>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</si>
  <si>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</si>
  <si>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</si>
  <si>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</si>
  <si>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</si>
  <si>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</si>
  <si>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</si>
  <si>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</si>
  <si>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</si>
  <si>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</si>
  <si>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</si>
  <si>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</si>
  <si>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</si>
  <si>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</si>
  <si>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</si>
  <si>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</si>
  <si>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</si>
  <si>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</si>
  <si>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</si>
  <si>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</si>
  <si>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</si>
  <si>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</si>
  <si>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</si>
  <si>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</si>
  <si>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</si>
  <si>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</si>
  <si>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</si>
  <si>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</si>
  <si>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</si>
  <si>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</si>
  <si>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</si>
  <si>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</si>
  <si>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</si>
  <si>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</si>
  <si>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</si>
  <si>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</si>
  <si>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</si>
  <si>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</si>
  <si>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</si>
  <si>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</si>
  <si>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</si>
  <si>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</si>
  <si>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</si>
  <si>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</si>
  <si>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</si>
  <si>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</si>
  <si>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</si>
  <si>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</si>
  <si>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</si>
  <si>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</si>
  <si>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</si>
  <si>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</si>
  <si>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</si>
  <si>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</si>
  <si>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</si>
  <si>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</si>
  <si>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</si>
  <si>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</si>
  <si>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</si>
  <si>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</si>
  <si>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</si>
  <si>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</si>
  <si>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</si>
  <si>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</si>
  <si>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</si>
  <si>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</si>
  <si>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</si>
  <si>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</si>
  <si>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</si>
  <si>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</si>
  <si>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</si>
  <si>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</si>
  <si>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</si>
  <si>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</si>
  <si>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</si>
  <si>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</si>
  <si>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</si>
  <si>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</si>
  <si>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</si>
  <si>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</si>
  <si>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</si>
  <si>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</si>
  <si>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</si>
  <si>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</si>
  <si>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</si>
  <si>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</si>
  <si>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</si>
  <si>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</si>
  <si>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</si>
  <si>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</si>
  <si>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</si>
  <si>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</si>
  <si>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</si>
  <si>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</si>
  <si>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</si>
  <si>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</si>
  <si>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</si>
  <si>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</si>
  <si>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</si>
  <si>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</si>
  <si>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</si>
  <si>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</si>
  <si>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</si>
  <si>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</si>
  <si>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</si>
  <si>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</si>
  <si>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</si>
  <si>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</si>
  <si>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</si>
  <si>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</si>
  <si>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</si>
  <si>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</si>
  <si>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</si>
  <si>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</si>
  <si>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</si>
  <si>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</si>
  <si>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</si>
  <si>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</si>
  <si>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</si>
  <si>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</si>
  <si>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</si>
  <si>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</si>
  <si>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</si>
  <si>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</si>
  <si>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</si>
  <si>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</si>
  <si>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</si>
  <si>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</si>
  <si>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</si>
  <si>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</si>
  <si>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</si>
  <si>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</si>
  <si>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</si>
  <si>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</si>
  <si>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</si>
  <si>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</si>
  <si>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</si>
  <si>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</si>
  <si>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</si>
  <si>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</si>
  <si>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</si>
  <si>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</si>
  <si>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</si>
  <si>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</si>
  <si>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</si>
  <si>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</si>
  <si>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</si>
  <si>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</si>
  <si>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</si>
  <si>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</si>
  <si>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</si>
  <si>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</si>
  <si>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</si>
  <si>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</si>
  <si>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</si>
  <si>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</si>
  <si>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</si>
  <si>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</si>
  <si>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</si>
  <si>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</si>
  <si>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</si>
  <si>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</si>
  <si>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</si>
  <si>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</si>
  <si>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</si>
  <si>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</si>
  <si>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</si>
  <si>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</si>
  <si>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</si>
  <si>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</si>
  <si>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</si>
  <si>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</si>
  <si>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</si>
  <si>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</si>
  <si>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</si>
  <si>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</si>
  <si>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</si>
  <si>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</si>
  <si>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</si>
  <si>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</si>
  <si>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</si>
  <si>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</si>
  <si>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</si>
  <si>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</si>
  <si>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</si>
  <si>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</si>
  <si>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</si>
  <si>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</si>
  <si>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</si>
  <si>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</si>
  <si>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</si>
  <si>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</si>
  <si>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</si>
  <si>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</si>
  <si>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</si>
  <si>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</si>
  <si>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</si>
  <si>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</si>
  <si>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</si>
  <si>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</si>
  <si>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</si>
  <si>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</si>
  <si>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</si>
  <si>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</si>
  <si>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</si>
  <si>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</si>
  <si>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</si>
  <si>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</si>
  <si>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</si>
  <si>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</si>
  <si>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</si>
  <si>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</si>
  <si>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</si>
  <si>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</si>
  <si>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</si>
  <si>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</si>
  <si>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</si>
  <si>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</si>
  <si>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</si>
  <si>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</si>
  <si>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</si>
  <si>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</si>
  <si>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</si>
  <si>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</si>
  <si>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</si>
  <si>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</si>
  <si>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</si>
  <si>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</si>
  <si>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</si>
  <si>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</si>
  <si>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</si>
  <si>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</si>
  <si>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</si>
  <si>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</si>
  <si>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</si>
  <si>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</si>
  <si>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</si>
  <si>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</si>
  <si>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</si>
  <si>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</si>
  <si>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</si>
  <si>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</si>
  <si>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</si>
  <si>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</si>
  <si>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</si>
  <si>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</si>
  <si>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</si>
  <si>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</si>
  <si>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</si>
  <si>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</si>
  <si>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</si>
  <si>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</si>
  <si>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</si>
  <si>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</si>
  <si>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</si>
  <si>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</si>
  <si>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</si>
  <si>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</si>
  <si>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</si>
  <si>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</si>
  <si>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</si>
  <si>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</si>
  <si>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</si>
  <si>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</si>
  <si>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</si>
  <si>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</si>
  <si>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</si>
  <si>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</si>
  <si>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</si>
  <si>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</si>
  <si>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</si>
  <si>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</si>
  <si>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</si>
  <si>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</si>
  <si>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</si>
  <si>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</si>
  <si>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</si>
  <si>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</si>
  <si>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</si>
  <si>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</si>
  <si>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</si>
  <si>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</si>
  <si>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</si>
  <si>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</si>
  <si>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</si>
  <si>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</si>
  <si>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</si>
  <si>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</si>
  <si>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</si>
  <si>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</si>
  <si>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</si>
  <si>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</si>
  <si>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</si>
  <si>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</si>
  <si>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</si>
  <si>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</si>
  <si>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</si>
  <si>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</si>
  <si>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</si>
  <si>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</si>
  <si>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</si>
  <si>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</si>
  <si>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</si>
  <si>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</si>
  <si>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</si>
  <si>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</si>
  <si>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</si>
  <si>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</si>
  <si>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</si>
  <si>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</si>
  <si>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</si>
  <si>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</si>
  <si>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</si>
  <si>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</si>
  <si>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</si>
  <si>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</si>
  <si>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</si>
  <si>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</si>
  <si>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</si>
  <si>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</si>
  <si>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</si>
  <si>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</si>
  <si>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</si>
  <si>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</si>
  <si>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</si>
  <si>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</si>
  <si>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</si>
  <si>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</si>
  <si>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</si>
  <si>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</si>
  <si>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</si>
  <si>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</si>
  <si>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</si>
  <si>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</si>
  <si>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</si>
  <si>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</si>
  <si>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</si>
  <si>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</si>
  <si>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</si>
  <si>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</si>
  <si>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</si>
  <si>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</si>
  <si>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</si>
  <si>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</si>
  <si>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</si>
  <si>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</si>
  <si>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</si>
  <si>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</si>
  <si>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</si>
  <si>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</si>
  <si>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</si>
  <si>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</si>
  <si>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</si>
  <si>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</si>
  <si>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</si>
  <si>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</si>
  <si>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</si>
  <si>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</si>
  <si>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</si>
  <si>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</si>
  <si>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</si>
  <si>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</si>
  <si>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</si>
  <si>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</si>
  <si>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</si>
  <si>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</si>
  <si>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</si>
  <si>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</si>
  <si>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</si>
  <si>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</si>
  <si>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</si>
  <si>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</si>
  <si>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</si>
  <si>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</si>
  <si>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</si>
  <si>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</si>
  <si>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</si>
  <si>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</si>
  <si>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</si>
  <si>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</si>
  <si>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</si>
  <si>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</si>
  <si>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</si>
  <si>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</si>
  <si>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</si>
  <si>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</si>
  <si>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</si>
  <si>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</si>
  <si>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</si>
  <si>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</si>
  <si>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</si>
  <si>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</si>
  <si>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</si>
  <si>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</si>
  <si>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</si>
  <si>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</si>
  <si>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</si>
  <si>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</si>
  <si>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</si>
  <si>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</si>
  <si>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</si>
  <si>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</si>
  <si>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</si>
  <si>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</si>
  <si>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</si>
  <si>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</si>
  <si>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</si>
  <si>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</si>
  <si>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</si>
  <si>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</si>
  <si>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</si>
  <si>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</si>
  <si>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</si>
  <si>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</si>
  <si>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</si>
  <si>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</si>
  <si>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</si>
  <si>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</si>
  <si>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</si>
  <si>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</si>
  <si>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</si>
  <si>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</si>
  <si>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</si>
  <si>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</si>
  <si>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</si>
  <si>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</si>
  <si>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</si>
  <si>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</si>
  <si>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</si>
  <si>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</si>
  <si>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</si>
  <si>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</si>
  <si>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</si>
  <si>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</si>
  <si>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</si>
  <si>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</si>
  <si>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</si>
  <si>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</si>
  <si>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</si>
  <si>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</si>
  <si>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</si>
  <si>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</si>
  <si>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</si>
  <si>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</si>
  <si>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</si>
  <si>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</si>
  <si>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</si>
  <si>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</si>
  <si>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</si>
  <si>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</si>
  <si>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</si>
  <si>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</si>
  <si>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</si>
  <si>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</si>
  <si>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</si>
  <si>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</si>
  <si>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</si>
  <si>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</si>
  <si>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</si>
  <si>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</si>
  <si>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</si>
  <si>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</si>
  <si>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</si>
  <si>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</si>
  <si>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</si>
  <si>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</si>
  <si>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</si>
  <si>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</si>
  <si>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</si>
  <si>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</si>
  <si>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</si>
  <si>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</si>
  <si>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</si>
  <si>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</si>
  <si>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</si>
  <si>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</si>
  <si>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</si>
  <si>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</si>
  <si>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</si>
  <si>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</si>
  <si>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</si>
  <si>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</si>
  <si>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</si>
  <si>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</si>
  <si>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</si>
  <si>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</si>
  <si>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</si>
  <si>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</si>
  <si>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</si>
  <si>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</si>
  <si>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</si>
  <si>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</si>
  <si>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</si>
  <si>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</si>
  <si>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</si>
  <si>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</si>
  <si>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</si>
  <si>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</si>
  <si>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</si>
  <si>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</si>
  <si>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</si>
  <si>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</si>
  <si>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</si>
  <si>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</si>
  <si>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</si>
  <si>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</si>
  <si>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</si>
  <si>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</si>
  <si>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</si>
  <si>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</si>
  <si>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</si>
  <si>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</si>
  <si>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</si>
  <si>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</si>
  <si>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</si>
  <si>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</si>
  <si>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</si>
  <si>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</si>
  <si>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</si>
  <si>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</si>
  <si>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</si>
  <si>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</si>
  <si>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</si>
  <si>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</si>
  <si>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</si>
  <si>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</si>
  <si>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</si>
  <si>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</si>
  <si>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</si>
  <si>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</si>
  <si>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</si>
  <si>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</si>
  <si>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</si>
  <si>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</si>
  <si>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</si>
  <si>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</si>
  <si>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</si>
  <si>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</si>
  <si>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</si>
  <si>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</si>
  <si>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</si>
  <si>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</si>
  <si>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</si>
  <si>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</si>
  <si>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</si>
  <si>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</si>
  <si>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</si>
  <si>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</si>
  <si>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</si>
  <si>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</si>
  <si>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</si>
  <si>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</si>
  <si>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</si>
  <si>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</si>
  <si>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</si>
  <si>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</si>
  <si>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</si>
  <si>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</si>
  <si>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</si>
  <si>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</si>
  <si>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</si>
  <si>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</si>
  <si>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</si>
  <si>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</si>
  <si>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</si>
  <si>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</si>
  <si>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</si>
  <si>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</si>
  <si>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</si>
  <si>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</si>
  <si>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</si>
  <si>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</si>
  <si>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</si>
  <si>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</si>
  <si>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</si>
  <si>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</si>
  <si>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</si>
  <si>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</si>
  <si>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</si>
  <si>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</si>
  <si>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</si>
  <si>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</si>
  <si>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</si>
  <si>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</si>
  <si>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</si>
  <si>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</si>
  <si>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</si>
  <si>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</si>
  <si>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</si>
  <si>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</si>
  <si>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</si>
  <si>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</si>
  <si>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</si>
  <si>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</si>
  <si>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</si>
  <si>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</si>
  <si>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</si>
  <si>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</si>
  <si>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</si>
  <si>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</si>
  <si>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</si>
  <si>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</si>
  <si>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</si>
  <si>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</si>
  <si>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</si>
  <si>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</si>
  <si>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</si>
  <si>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</si>
  <si>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</si>
  <si>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</si>
  <si>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</si>
  <si>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</si>
  <si>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</si>
  <si>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</si>
  <si>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</si>
  <si>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</si>
  <si>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</si>
  <si>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</si>
  <si>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</si>
  <si>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</si>
  <si>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</si>
  <si>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</si>
  <si>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</si>
  <si>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</si>
  <si>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</si>
  <si>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</si>
  <si>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</si>
  <si>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</si>
  <si>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</si>
  <si>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</si>
  <si>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</si>
  <si>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</si>
  <si>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</si>
  <si>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</si>
  <si>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</si>
  <si>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</si>
  <si>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</si>
  <si>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</si>
  <si>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</si>
  <si>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</si>
  <si>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</si>
  <si>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</si>
  <si>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</si>
  <si>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</si>
  <si>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</si>
  <si>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</si>
  <si>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</si>
  <si>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</si>
  <si>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</si>
  <si>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</si>
  <si>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</si>
  <si>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</si>
  <si>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</si>
  <si>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</si>
  <si>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</si>
  <si>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</si>
  <si>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</si>
  <si>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</si>
  <si>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</si>
  <si>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</si>
  <si>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</si>
  <si>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</si>
  <si>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</si>
  <si>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</si>
  <si>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</si>
  <si>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</si>
  <si>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</si>
  <si>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</si>
  <si>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</si>
  <si>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</si>
  <si>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</si>
  <si>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</si>
  <si>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</si>
  <si>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</si>
  <si>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</si>
  <si>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</si>
  <si>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</si>
  <si>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</si>
  <si>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</si>
  <si>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</si>
  <si>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</si>
  <si>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</si>
  <si>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</si>
  <si>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</si>
  <si>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</si>
  <si>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</si>
  <si>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</si>
  <si>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</si>
  <si>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</si>
  <si>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</si>
  <si>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</si>
  <si>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</si>
  <si>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</si>
  <si>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</si>
  <si>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</si>
  <si>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</si>
  <si>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</si>
  <si>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</si>
  <si>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</si>
  <si>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</si>
  <si>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</si>
  <si>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</si>
  <si>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</si>
  <si>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</si>
  <si>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</si>
  <si>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</si>
  <si>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</si>
  <si>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</si>
  <si>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</si>
  <si>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</si>
  <si>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</si>
  <si>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</si>
  <si>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</si>
  <si>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</si>
  <si>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</si>
  <si>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</si>
  <si>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</si>
  <si>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</si>
  <si>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</si>
  <si>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</si>
  <si>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</si>
  <si>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</si>
  <si>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</si>
  <si>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</si>
  <si>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</si>
  <si>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</si>
  <si>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</si>
  <si>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</si>
  <si>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</si>
  <si>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</si>
  <si>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</si>
  <si>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</si>
  <si>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</si>
  <si>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</si>
  <si>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</si>
  <si>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</si>
  <si>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</si>
  <si>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</si>
  <si>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</si>
  <si>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</si>
  <si>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</si>
  <si>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</si>
  <si>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</si>
  <si>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</si>
  <si>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</si>
  <si>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</si>
  <si>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</si>
  <si>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</si>
  <si>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</si>
  <si>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</si>
  <si>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</si>
  <si>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</si>
  <si>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</si>
  <si>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</si>
  <si>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</si>
  <si>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</si>
  <si>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</si>
  <si>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</si>
  <si>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</si>
  <si>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</si>
  <si>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</si>
  <si>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</si>
  <si>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</si>
  <si>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</si>
  <si>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</si>
  <si>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</si>
  <si>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</si>
  <si>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</si>
  <si>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</si>
  <si>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</si>
  <si>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</si>
  <si>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</si>
  <si>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</si>
  <si>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</si>
  <si>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</si>
  <si>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</si>
  <si>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</si>
  <si>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</si>
  <si>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</si>
  <si>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</si>
  <si>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</si>
  <si>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</si>
  <si>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</si>
  <si>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</si>
  <si>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</si>
  <si>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</si>
  <si>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</si>
  <si>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</si>
  <si>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</si>
  <si>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</si>
  <si>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</si>
  <si>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</si>
  <si>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</si>
  <si>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</si>
  <si>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</si>
  <si>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</si>
  <si>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</si>
  <si>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</si>
  <si>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</si>
  <si>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</si>
  <si>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</si>
  <si>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</si>
  <si>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</si>
  <si>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</si>
  <si>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</si>
  <si>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</si>
  <si>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</si>
  <si>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</si>
  <si>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</si>
  <si>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</si>
  <si>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</si>
  <si>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</si>
  <si>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</si>
  <si>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</si>
  <si>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</si>
  <si>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</si>
  <si>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</si>
  <si>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</si>
  <si>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</si>
  <si>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</si>
  <si>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</si>
  <si>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</si>
  <si>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</si>
  <si>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</si>
  <si>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</si>
  <si>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</si>
  <si>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</si>
  <si>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</si>
  <si>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</si>
  <si>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</si>
  <si>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</si>
  <si>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</si>
  <si>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</si>
  <si>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</si>
  <si>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</si>
  <si>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</si>
  <si>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</si>
  <si>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</si>
  <si>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</si>
  <si>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</si>
  <si>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</si>
  <si>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</si>
  <si>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</si>
  <si>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</si>
  <si>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</si>
  <si>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</si>
  <si>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</si>
  <si>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</si>
  <si>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</si>
  <si>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</si>
  <si>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</si>
  <si>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</si>
  <si>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</si>
  <si>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</si>
  <si>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</si>
  <si>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</si>
  <si>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</si>
  <si>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</si>
  <si>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</si>
  <si>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</si>
  <si>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</si>
  <si>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</si>
  <si>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</si>
  <si>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</si>
  <si>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</si>
  <si>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</si>
  <si>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</si>
  <si>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</si>
  <si>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</si>
  <si>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</si>
  <si>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</si>
  <si>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</si>
  <si>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</si>
  <si>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</si>
  <si>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</si>
  <si>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</si>
  <si>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</si>
  <si>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</si>
  <si>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</si>
  <si>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</si>
  <si>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</si>
  <si>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</si>
  <si>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</si>
  <si>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</si>
  <si>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</si>
  <si>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</si>
  <si>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</si>
  <si>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</si>
  <si>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</si>
  <si>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</si>
  <si>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</si>
  <si>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</si>
  <si>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</si>
  <si>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</si>
  <si>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</si>
  <si>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</si>
  <si>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</si>
  <si>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</si>
  <si>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</si>
  <si>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</si>
  <si>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</si>
  <si>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</si>
  <si>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</si>
  <si>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</si>
  <si>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</si>
  <si>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</si>
  <si>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</si>
  <si>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</si>
  <si>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</si>
  <si>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</si>
  <si>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</si>
  <si>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</si>
  <si>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</si>
  <si>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</si>
  <si>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</si>
  <si>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</si>
  <si>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</si>
  <si>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</si>
  <si>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</si>
  <si>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</si>
  <si>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</si>
  <si>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</si>
  <si>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</si>
  <si>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</si>
  <si>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</si>
  <si>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</si>
  <si>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</si>
  <si>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</si>
  <si>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</si>
  <si>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</si>
  <si>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</si>
  <si>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</si>
  <si>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</si>
  <si>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</si>
  <si>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</si>
  <si>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</si>
  <si>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</si>
  <si>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</si>
  <si>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</si>
  <si>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</si>
  <si>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</si>
  <si>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</si>
  <si>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</si>
  <si>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</si>
  <si>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</si>
  <si>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</si>
  <si>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</si>
  <si>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</si>
  <si>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</si>
  <si>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</si>
  <si>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</si>
  <si>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</si>
  <si>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</si>
  <si>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</si>
  <si>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</si>
  <si>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</si>
  <si>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</si>
  <si>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</si>
  <si>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</si>
  <si>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</si>
  <si>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</si>
  <si>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</si>
  <si>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</si>
  <si>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</si>
  <si>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</si>
  <si>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</si>
  <si>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</si>
  <si>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</si>
  <si>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</si>
  <si>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</si>
  <si>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</si>
  <si>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</si>
  <si>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</si>
  <si>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</si>
  <si>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</si>
  <si>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</si>
  <si>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</si>
  <si>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</si>
  <si>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</si>
  <si>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</si>
  <si>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</si>
  <si>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</si>
  <si>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</si>
  <si>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</si>
  <si>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</si>
  <si>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</si>
  <si>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</si>
  <si>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</si>
  <si>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</si>
  <si>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</si>
  <si>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</si>
  <si>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</si>
  <si>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</si>
  <si>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</si>
  <si>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</si>
  <si>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</si>
  <si>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</si>
  <si>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</si>
  <si>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</si>
  <si>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</si>
  <si>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</si>
  <si>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</si>
  <si>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</si>
  <si>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</si>
  <si>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</si>
  <si>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</si>
  <si>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</si>
  <si>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</si>
  <si>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</si>
  <si>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</si>
  <si>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</si>
  <si>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</si>
  <si>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</si>
  <si>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</si>
  <si>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</si>
  <si>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</si>
  <si>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</si>
  <si>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</si>
  <si>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</si>
  <si>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</si>
  <si>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</si>
  <si>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</si>
  <si>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</si>
  <si>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</si>
  <si>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</si>
  <si>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</si>
  <si>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</si>
  <si>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</si>
  <si>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</si>
  <si>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</si>
  <si>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</si>
  <si>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</si>
  <si>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</si>
  <si>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</si>
  <si>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</si>
  <si>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</si>
  <si>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</si>
  <si>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</si>
  <si>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</si>
  <si>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</si>
  <si>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</si>
  <si>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</si>
  <si>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</si>
  <si>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</si>
  <si>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</si>
  <si>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</si>
  <si>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</si>
  <si>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</si>
  <si>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</si>
  <si>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</si>
  <si>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</si>
  <si>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</si>
  <si>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</si>
  <si>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</si>
  <si>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</si>
  <si>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</si>
  <si>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</si>
  <si>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</si>
  <si>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</si>
  <si>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</si>
  <si>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</si>
  <si>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</si>
  <si>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</si>
  <si>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</si>
  <si>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</si>
  <si>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</si>
  <si>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</si>
  <si>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</si>
  <si>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</si>
  <si>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</si>
  <si>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</si>
  <si>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</si>
  <si>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</si>
  <si>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</si>
  <si>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</si>
  <si>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</si>
  <si>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</si>
  <si>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</si>
  <si>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</si>
  <si>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</si>
  <si>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</si>
  <si>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</si>
  <si>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</si>
  <si>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</si>
  <si>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</si>
  <si>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</si>
  <si>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</si>
  <si>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</si>
  <si>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</si>
  <si>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</si>
  <si>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</si>
  <si>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</si>
  <si>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</si>
  <si>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</si>
  <si>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</si>
  <si>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</si>
  <si>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</si>
  <si>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</si>
  <si>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</si>
  <si>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</si>
  <si>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</si>
  <si>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</si>
  <si>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</si>
  <si>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</si>
  <si>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</si>
  <si>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</si>
  <si>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</si>
  <si>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</si>
  <si>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</si>
  <si>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</si>
  <si>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</si>
  <si>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</si>
  <si>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</si>
  <si>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</si>
  <si>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</si>
  <si>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</si>
  <si>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</si>
  <si>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</si>
  <si>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</si>
  <si>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</si>
  <si>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</si>
  <si>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</si>
  <si>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</si>
  <si>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</si>
  <si>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</si>
  <si>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</si>
  <si>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</si>
  <si>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</si>
  <si>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</si>
  <si>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</si>
  <si>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</si>
  <si>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</si>
  <si>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</si>
  <si>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</si>
  <si>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</si>
  <si>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</si>
  <si>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</si>
  <si>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</si>
  <si>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</si>
  <si>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</si>
  <si>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</si>
  <si>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</si>
  <si>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</si>
  <si>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</si>
  <si>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</si>
  <si>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</si>
  <si>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</si>
  <si>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</si>
  <si>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</si>
  <si>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</si>
  <si>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</si>
  <si>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</si>
  <si>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</si>
  <si>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</si>
  <si>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</si>
  <si>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</si>
  <si>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</si>
  <si>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</si>
  <si>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</si>
  <si>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</si>
  <si>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</si>
  <si>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</si>
  <si>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</si>
  <si>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</si>
  <si>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</si>
  <si>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</si>
  <si>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</si>
  <si>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</si>
  <si>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</si>
  <si>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</si>
  <si>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</si>
  <si>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</si>
  <si>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</si>
  <si>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</si>
  <si>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</si>
  <si>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</si>
  <si>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</si>
  <si>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</si>
  <si>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</si>
  <si>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</si>
  <si>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</si>
  <si>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</si>
  <si>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</si>
  <si>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</si>
  <si>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</si>
  <si>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</si>
  <si>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</si>
  <si>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</si>
  <si>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</si>
  <si>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</si>
  <si>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</si>
  <si>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</si>
  <si>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</si>
  <si>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</si>
  <si>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</si>
  <si>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</si>
  <si>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</si>
  <si>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</si>
  <si>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</si>
  <si>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</si>
  <si>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</si>
  <si>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</si>
  <si>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</si>
  <si>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</si>
  <si>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</si>
  <si>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</si>
  <si>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</si>
  <si>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</si>
  <si>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</si>
  <si>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</si>
  <si>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</si>
  <si>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</si>
  <si>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</si>
  <si>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</si>
  <si>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</si>
  <si>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</si>
  <si>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</si>
  <si>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</si>
  <si>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</si>
  <si>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</si>
  <si>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</si>
  <si>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</si>
  <si>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</si>
  <si>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</si>
  <si>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</si>
  <si>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</si>
  <si>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</si>
  <si>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</si>
  <si>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</si>
  <si>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</si>
  <si>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</si>
  <si>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</si>
  <si>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</si>
  <si>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</si>
  <si>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</si>
  <si>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</si>
  <si>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</si>
  <si>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</si>
  <si>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</si>
  <si>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</si>
  <si>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</si>
  <si>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</si>
  <si>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</si>
  <si>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</si>
  <si>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</si>
  <si>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</si>
  <si>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</si>
  <si>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</si>
  <si>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</si>
  <si>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</si>
  <si>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</si>
  <si>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</si>
  <si>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</si>
  <si>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</si>
  <si>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</si>
  <si>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</si>
  <si>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</si>
  <si>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</si>
  <si>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</si>
  <si>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</si>
  <si>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</si>
  <si>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</si>
  <si>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</si>
  <si>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</si>
  <si>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</si>
  <si>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</si>
  <si>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</si>
  <si>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</si>
  <si>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</si>
  <si>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</si>
  <si>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</si>
  <si>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</si>
  <si>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</si>
  <si>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</si>
  <si>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</si>
  <si>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</si>
  <si>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</si>
  <si>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</si>
  <si>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</si>
  <si>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</si>
  <si>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</si>
  <si>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</si>
  <si>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</si>
  <si>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</si>
  <si>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</si>
  <si>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</si>
  <si>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</si>
  <si>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</si>
  <si>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</si>
  <si>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</si>
  <si>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</si>
  <si>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</si>
  <si>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</si>
  <si>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</si>
  <si>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</si>
  <si>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</si>
  <si>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</si>
  <si>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</si>
  <si>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</si>
  <si>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</si>
  <si>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</si>
  <si>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</si>
  <si>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</si>
  <si>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</si>
  <si>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</si>
  <si>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</si>
  <si>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</si>
  <si>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</si>
  <si>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</si>
  <si>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</si>
  <si>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</si>
  <si>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</si>
  <si>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</si>
  <si>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</si>
  <si>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</si>
  <si>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</si>
  <si>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</si>
  <si>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</si>
  <si>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</si>
  <si>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</si>
  <si>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</si>
  <si>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</si>
  <si>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</si>
  <si>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</si>
  <si>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</si>
  <si>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</si>
  <si>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</si>
  <si>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</si>
  <si>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</si>
  <si>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</si>
  <si>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</si>
  <si>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</si>
  <si>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</si>
  <si>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</si>
  <si>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</si>
  <si>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</si>
  <si>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</si>
  <si>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</si>
  <si>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</si>
  <si>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</si>
  <si>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</si>
  <si>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</si>
  <si>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</si>
  <si>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</si>
  <si>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</si>
  <si>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</si>
  <si>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</si>
  <si>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</si>
  <si>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</si>
  <si>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</si>
  <si>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</si>
  <si>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</si>
  <si>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</si>
  <si>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</si>
  <si>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</si>
  <si>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</si>
  <si>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</si>
  <si>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</si>
  <si>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</si>
  <si>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</si>
  <si>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</si>
  <si>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</si>
  <si>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</si>
  <si>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</si>
  <si>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</si>
  <si>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</si>
  <si>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</si>
  <si>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</si>
  <si>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</si>
  <si>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</si>
  <si>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</si>
  <si>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</si>
  <si>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</si>
  <si>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</si>
  <si>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</si>
  <si>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</si>
  <si>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</si>
  <si>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</si>
  <si>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</si>
  <si>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</si>
  <si>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</si>
  <si>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</si>
  <si>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</si>
  <si>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</si>
  <si>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</si>
  <si>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</si>
  <si>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</si>
  <si>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</si>
  <si>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</si>
  <si>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</si>
  <si>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</si>
  <si>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</si>
  <si>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</si>
  <si>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</si>
  <si>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</si>
  <si>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</si>
  <si>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</si>
  <si>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</si>
  <si>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</si>
  <si>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</si>
  <si>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</si>
  <si>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</si>
  <si>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</si>
  <si>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</si>
  <si>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</si>
  <si>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</si>
  <si>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</si>
  <si>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</si>
  <si>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</si>
  <si>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</si>
  <si>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</si>
  <si>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</si>
  <si>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</si>
  <si>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</si>
  <si>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</si>
  <si>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</si>
  <si>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</si>
  <si>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</si>
  <si>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</si>
  <si>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</si>
  <si>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</si>
  <si>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</si>
  <si>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</si>
  <si>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</si>
  <si>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</si>
  <si>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</si>
  <si>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</si>
  <si>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</si>
  <si>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</si>
  <si>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</si>
  <si>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</si>
  <si>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</si>
  <si>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</si>
  <si>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</si>
  <si>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</si>
  <si>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</si>
  <si>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</si>
  <si>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</si>
  <si>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</si>
  <si>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</si>
  <si>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</si>
  <si>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</si>
  <si>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</si>
  <si>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</si>
  <si>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</si>
  <si>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</si>
  <si>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</si>
  <si>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</si>
  <si>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</si>
  <si>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</si>
  <si>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</si>
  <si>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</si>
  <si>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</si>
  <si>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</si>
  <si>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</si>
  <si>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</si>
  <si>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</si>
  <si>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</si>
  <si>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</si>
  <si>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</si>
  <si>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</si>
  <si>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</si>
  <si>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</si>
  <si>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</si>
  <si>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</si>
  <si>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</si>
  <si>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</si>
  <si>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</si>
  <si>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</si>
  <si>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</si>
  <si>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</si>
  <si>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</si>
  <si>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</si>
  <si>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</si>
  <si>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</si>
  <si>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</si>
  <si>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</si>
  <si>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</si>
  <si>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</si>
  <si>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</si>
  <si>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</si>
  <si>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</si>
  <si>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</si>
  <si>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</si>
  <si>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</si>
  <si>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</si>
  <si>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</si>
  <si>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</si>
  <si>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</si>
  <si>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</si>
  <si>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</si>
  <si>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</si>
  <si>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</si>
  <si>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</si>
  <si>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</si>
  <si>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</si>
  <si>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</si>
  <si>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</si>
  <si>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</si>
  <si>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</si>
  <si>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</si>
  <si>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</si>
  <si>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</si>
  <si>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</si>
  <si>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</si>
  <si>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</si>
  <si>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</si>
  <si>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</si>
  <si>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</si>
  <si>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</si>
  <si>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</si>
  <si>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</si>
  <si>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</si>
  <si>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</si>
  <si>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</si>
  <si>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</si>
  <si>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</si>
  <si>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</si>
  <si>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</si>
  <si>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</si>
  <si>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</si>
  <si>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</si>
  <si>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</si>
  <si>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</si>
  <si>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</si>
  <si>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</si>
  <si>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</si>
  <si>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</si>
  <si>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</si>
  <si>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</si>
  <si>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</si>
  <si>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</si>
  <si>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</si>
  <si>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</si>
  <si>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</si>
  <si>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</si>
  <si>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</si>
  <si>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</si>
  <si>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</si>
  <si>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</si>
  <si>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</si>
  <si>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</si>
  <si>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</si>
  <si>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</si>
  <si>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</si>
  <si>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</si>
  <si>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</si>
  <si>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</si>
  <si>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</si>
  <si>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</si>
  <si>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</si>
  <si>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</si>
  <si>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</si>
  <si>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</si>
  <si>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</si>
  <si>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</si>
  <si>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</si>
  <si>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</si>
  <si>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</si>
  <si>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</si>
  <si>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</si>
  <si>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</si>
  <si>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</si>
  <si>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</si>
  <si>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</si>
  <si>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</si>
  <si>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</si>
  <si>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</si>
  <si>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</si>
  <si>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</si>
  <si>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</si>
  <si>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</si>
  <si>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</si>
  <si>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</si>
  <si>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</si>
  <si>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</si>
  <si>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</si>
  <si>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</si>
  <si>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</si>
  <si>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</si>
  <si>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</si>
  <si>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</si>
  <si>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</si>
  <si>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</si>
  <si>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</si>
  <si>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</si>
  <si>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</si>
  <si>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</si>
  <si>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</si>
  <si>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</si>
  <si>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</si>
  <si>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</si>
  <si>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</si>
  <si>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</si>
  <si>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</si>
  <si>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</si>
  <si>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</si>
  <si>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</si>
  <si>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</si>
  <si>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</si>
  <si>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</si>
  <si>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</si>
  <si>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</si>
  <si>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</si>
  <si>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</si>
  <si>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</si>
  <si>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</si>
  <si>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</si>
  <si>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</si>
  <si>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</si>
  <si>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</si>
  <si>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</si>
  <si>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</si>
  <si>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</si>
  <si>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</si>
  <si>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</si>
  <si>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</si>
  <si>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</si>
  <si>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</si>
  <si>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</si>
  <si>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</si>
  <si>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</si>
  <si>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</si>
  <si>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</si>
  <si>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</si>
  <si>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</si>
  <si>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</si>
  <si>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</si>
  <si>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</si>
  <si>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</si>
  <si>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</si>
  <si>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</si>
  <si>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</si>
  <si>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</si>
  <si>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</si>
  <si>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</si>
  <si>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</si>
  <si>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</si>
  <si>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</si>
  <si>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</si>
  <si>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</si>
  <si>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</si>
  <si>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</si>
  <si>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</si>
  <si>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</si>
  <si>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</si>
  <si>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</si>
  <si>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</si>
  <si>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</si>
  <si>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</si>
  <si>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</si>
  <si>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</si>
  <si>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</si>
  <si>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</si>
  <si>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</si>
  <si>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</si>
  <si>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</si>
  <si>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</si>
  <si>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</si>
  <si>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</si>
  <si>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</si>
  <si>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</si>
  <si>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</si>
  <si>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</si>
  <si>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</si>
  <si>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</si>
  <si>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</si>
  <si>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</si>
  <si>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</si>
  <si>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</si>
  <si>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</si>
  <si>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</si>
  <si>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</si>
  <si>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</si>
  <si>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</si>
  <si>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</si>
  <si>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</si>
  <si>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</si>
  <si>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</si>
  <si>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</si>
  <si>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</si>
  <si>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</si>
  <si>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</si>
  <si>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</si>
  <si>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</si>
  <si>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</si>
  <si>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</si>
  <si>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</si>
  <si>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</si>
  <si>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</si>
  <si>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</si>
  <si>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</si>
  <si>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</si>
  <si>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</si>
  <si>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</si>
  <si>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</si>
  <si>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</si>
  <si>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</si>
  <si>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</si>
  <si>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</si>
  <si>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</si>
  <si>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</si>
  <si>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</si>
  <si>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</si>
  <si>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</si>
  <si>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</si>
  <si>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</si>
  <si>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</si>
  <si>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</si>
  <si>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</si>
  <si>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</si>
  <si>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</si>
  <si>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</si>
  <si>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</si>
  <si>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</si>
  <si>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</si>
  <si>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</si>
  <si>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</si>
  <si>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</si>
  <si>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</si>
  <si>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</si>
  <si>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</si>
  <si>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</si>
  <si>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</si>
  <si>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</si>
  <si>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</si>
  <si>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</si>
  <si>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</si>
  <si>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</si>
  <si>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</si>
  <si>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</si>
  <si>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</si>
  <si>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</si>
  <si>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</si>
  <si>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</si>
  <si>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</si>
  <si>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</si>
  <si>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</si>
  <si>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</si>
  <si>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</si>
  <si>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</si>
  <si>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</si>
  <si>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</si>
  <si>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</si>
  <si>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</si>
  <si>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</si>
  <si>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</si>
  <si>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</si>
  <si>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</si>
  <si>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</si>
  <si>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</si>
  <si>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</si>
  <si>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</si>
  <si>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</si>
  <si>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</si>
  <si>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</si>
  <si>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</si>
  <si>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</si>
  <si>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</si>
  <si>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</si>
  <si>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</si>
  <si>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</si>
  <si>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</si>
  <si>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</si>
  <si>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</si>
  <si>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</si>
  <si>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</si>
  <si>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</si>
  <si>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</si>
  <si>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</si>
  <si>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</si>
  <si>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</si>
  <si>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</si>
  <si>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</si>
  <si>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</si>
  <si>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</si>
  <si>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</si>
  <si>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</si>
  <si>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</si>
  <si>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</si>
  <si>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</si>
  <si>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</si>
  <si>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</si>
  <si>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</si>
  <si>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</si>
  <si>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</si>
  <si>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</si>
  <si>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</si>
  <si>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</si>
  <si>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</si>
  <si>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</si>
  <si>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</si>
  <si>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</si>
  <si>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</si>
  <si>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</si>
  <si>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</si>
  <si>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</si>
  <si>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</si>
  <si>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</si>
  <si>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</si>
  <si>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</si>
  <si>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</si>
  <si>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</si>
  <si>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</si>
  <si>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</si>
  <si>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</si>
  <si>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</si>
  <si>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</si>
  <si>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</si>
  <si>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</si>
  <si>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</si>
  <si>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</si>
  <si>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</si>
  <si>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</si>
  <si>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</si>
  <si>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</si>
  <si>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</si>
  <si>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</si>
  <si>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</si>
  <si>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</si>
  <si>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</si>
  <si>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</si>
  <si>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</si>
  <si>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</si>
  <si>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</si>
  <si>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</si>
  <si>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</si>
  <si>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</si>
  <si>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</si>
  <si>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</si>
  <si>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</si>
  <si>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</si>
  <si>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</si>
  <si>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</si>
  <si>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</si>
  <si>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</si>
  <si>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</si>
  <si>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</si>
  <si>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</si>
  <si>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</si>
  <si>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</si>
  <si>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</si>
  <si>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</si>
  <si>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</si>
  <si>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</si>
  <si>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</si>
  <si>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</si>
  <si>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</si>
  <si>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</si>
  <si>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</si>
  <si>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</si>
  <si>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</si>
  <si>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</si>
  <si>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</si>
  <si>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</si>
  <si>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</si>
  <si>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</si>
  <si>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</si>
  <si>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</si>
  <si>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</si>
  <si>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</si>
  <si>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</si>
  <si>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</si>
  <si>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</si>
  <si>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</si>
  <si>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</si>
  <si>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</si>
  <si>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</si>
  <si>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</si>
  <si>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</si>
  <si>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</si>
  <si>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</si>
  <si>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</si>
  <si>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</si>
  <si>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</si>
  <si>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</si>
  <si>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</si>
  <si>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</si>
  <si>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</si>
  <si>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</si>
  <si>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</si>
  <si>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</si>
  <si>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</si>
  <si>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</si>
  <si>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</si>
  <si>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</si>
  <si>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</si>
  <si>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</si>
  <si>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</si>
  <si>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</si>
  <si>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</si>
  <si>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</si>
  <si>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</si>
  <si>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</si>
  <si>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</si>
  <si>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</si>
  <si>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</si>
  <si>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</si>
  <si>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</si>
  <si>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</si>
  <si>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</si>
  <si>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</si>
  <si>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</si>
  <si>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</si>
  <si>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</si>
  <si>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</si>
  <si>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</si>
  <si>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</si>
  <si>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</si>
  <si>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</si>
  <si>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</si>
  <si>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</si>
  <si>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</si>
  <si>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</si>
  <si>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</si>
  <si>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</si>
  <si>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</si>
  <si>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</si>
  <si>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</si>
  <si>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</si>
  <si>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</si>
  <si>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</si>
  <si>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</si>
  <si>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</si>
  <si>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</si>
  <si>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</si>
  <si>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</si>
  <si>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</si>
  <si>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</si>
  <si>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</si>
  <si>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</si>
  <si>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</si>
  <si>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</si>
  <si>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</si>
  <si>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</si>
  <si>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</si>
  <si>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</si>
  <si>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</si>
  <si>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</si>
  <si>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</si>
  <si>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</si>
  <si>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</si>
  <si>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</si>
  <si>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</si>
  <si>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</si>
  <si>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</si>
  <si>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</si>
  <si>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</si>
  <si>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</si>
  <si>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</si>
  <si>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</si>
  <si>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</si>
  <si>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</si>
  <si>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</si>
  <si>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</si>
  <si>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</si>
  <si>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</si>
  <si>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</si>
  <si>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</si>
  <si>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</si>
  <si>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</si>
  <si>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</si>
  <si>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</si>
  <si>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</si>
  <si>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</si>
  <si>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</si>
  <si>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</si>
  <si>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</si>
  <si>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</si>
  <si>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</si>
  <si>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</si>
  <si>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</si>
  <si>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</si>
  <si>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</si>
  <si>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</si>
  <si>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</si>
  <si>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</si>
  <si>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</si>
  <si>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</si>
  <si>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</si>
  <si>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</si>
  <si>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</si>
  <si>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</si>
  <si>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</si>
  <si>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</si>
  <si>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</si>
  <si>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</si>
  <si>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</si>
  <si>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</si>
  <si>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</si>
  <si>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</si>
  <si>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</si>
  <si>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</si>
  <si>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</si>
  <si>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</si>
  <si>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</si>
  <si>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</si>
  <si>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</si>
  <si>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</si>
  <si>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</si>
  <si>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</si>
  <si>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</si>
  <si>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</si>
  <si>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</si>
  <si>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</si>
  <si>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</si>
  <si>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</si>
  <si>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</si>
  <si>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</si>
  <si>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</si>
  <si>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</si>
  <si>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</si>
  <si>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</si>
  <si>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</si>
  <si>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</si>
  <si>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</si>
  <si>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</si>
  <si>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</si>
  <si>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</si>
  <si>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</si>
  <si>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</si>
  <si>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</si>
  <si>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</si>
  <si>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</si>
  <si>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</si>
  <si>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</si>
  <si>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</si>
  <si>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</si>
  <si>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</si>
  <si>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</si>
  <si>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</si>
  <si>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</si>
  <si>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</si>
  <si>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</si>
  <si>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</si>
  <si>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</si>
  <si>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</si>
  <si>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</si>
  <si>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</si>
  <si>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</si>
  <si>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</si>
  <si>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</si>
  <si>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</si>
  <si>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</si>
  <si>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</si>
  <si>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</si>
  <si>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</si>
  <si>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</si>
  <si>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</si>
  <si>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</si>
  <si>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</si>
  <si>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</si>
  <si>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</si>
  <si>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</si>
  <si>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</si>
  <si>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</si>
  <si>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</si>
  <si>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</si>
  <si>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</si>
  <si>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</si>
  <si>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</si>
  <si>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</si>
  <si>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</si>
  <si>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</si>
  <si>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</si>
  <si>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</si>
  <si>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</si>
  <si>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</si>
  <si>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</si>
  <si>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</si>
  <si>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</si>
  <si>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</si>
  <si>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</si>
  <si>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</si>
  <si>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</si>
  <si>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</si>
  <si>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</si>
  <si>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</si>
  <si>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</si>
  <si>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</si>
  <si>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</si>
  <si>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</si>
  <si>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</si>
  <si>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</si>
  <si>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</si>
  <si>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</si>
  <si>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</si>
  <si>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</si>
  <si>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</si>
  <si>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</si>
  <si>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</si>
  <si>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</si>
  <si>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</si>
  <si>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</si>
  <si>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</si>
  <si>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</si>
  <si>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</si>
  <si>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</si>
  <si>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</si>
  <si>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</si>
  <si>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</si>
  <si>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</si>
  <si>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</si>
  <si>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</si>
  <si>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</si>
  <si>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</si>
  <si>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</si>
  <si>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</si>
  <si>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</si>
  <si>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</si>
  <si>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</si>
  <si>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</si>
  <si>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</si>
  <si>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</si>
  <si>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</si>
  <si>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</si>
  <si>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</si>
  <si>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</si>
  <si>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</si>
  <si>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</si>
  <si>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</si>
  <si>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</si>
  <si>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</si>
  <si>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</si>
  <si>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</si>
  <si>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</si>
  <si>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</si>
  <si>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</si>
  <si>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</si>
  <si>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</si>
  <si>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</si>
  <si>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</si>
  <si>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</si>
  <si>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</si>
  <si>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</si>
  <si>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</si>
  <si>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</si>
  <si>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</si>
  <si>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</si>
  <si>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</si>
  <si>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</si>
  <si>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</si>
  <si>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</si>
  <si>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</si>
  <si>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</si>
  <si>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</si>
  <si>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</si>
  <si>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</si>
  <si>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</si>
  <si>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</si>
  <si>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</si>
  <si>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</si>
  <si>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</si>
  <si>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</si>
  <si>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</si>
  <si>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</si>
  <si>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</si>
  <si>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</si>
  <si>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</si>
  <si>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</si>
  <si>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</si>
  <si>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</si>
  <si>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</si>
  <si>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</si>
  <si>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</si>
  <si>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</si>
  <si>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</si>
  <si>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</si>
  <si>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</si>
  <si>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</si>
  <si>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</si>
  <si>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</si>
  <si>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</si>
  <si>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</si>
  <si>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</si>
  <si>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</si>
  <si>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</si>
  <si>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</si>
  <si>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</si>
  <si>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</si>
  <si>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</si>
  <si>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</si>
  <si>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</si>
  <si>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</si>
  <si>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</si>
  <si>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</si>
  <si>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</si>
  <si>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</si>
  <si>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</si>
  <si>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</si>
  <si>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</si>
  <si>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</si>
  <si>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</si>
  <si>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</si>
  <si>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</si>
  <si>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</si>
  <si>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</si>
  <si>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</si>
  <si>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</si>
  <si>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</si>
  <si>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</si>
  <si>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</si>
  <si>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</si>
  <si>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</si>
  <si>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</si>
  <si>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</si>
  <si>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</si>
  <si>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</si>
  <si>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</si>
  <si>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</si>
  <si>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</si>
  <si>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</si>
  <si>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</si>
  <si>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</si>
  <si>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</si>
  <si>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</si>
  <si>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</si>
  <si>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</si>
  <si>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</si>
  <si>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</si>
  <si>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</si>
  <si>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</si>
  <si>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</si>
  <si>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</si>
  <si>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</si>
  <si>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</si>
  <si>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</si>
  <si>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</si>
  <si>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</si>
  <si>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</si>
  <si>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</si>
  <si>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</si>
  <si>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</si>
  <si>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</si>
  <si>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</si>
  <si>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</si>
  <si>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</si>
  <si>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</si>
  <si>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</si>
  <si>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</si>
  <si>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</si>
  <si>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</si>
  <si>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</si>
  <si>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</si>
  <si>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</si>
  <si>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</si>
  <si>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</si>
  <si>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</si>
  <si>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</si>
  <si>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</si>
  <si>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</si>
  <si>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</si>
  <si>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</si>
  <si>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</si>
  <si>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</si>
  <si>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</si>
  <si>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</si>
  <si>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</si>
  <si>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</si>
  <si>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</si>
  <si>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</si>
  <si>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</si>
  <si>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</si>
  <si>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</si>
  <si>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</si>
  <si>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</si>
  <si>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</si>
  <si>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</si>
  <si>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</si>
  <si>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</si>
  <si>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</si>
  <si>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</si>
  <si>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</si>
  <si>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</si>
  <si>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</si>
  <si>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</si>
  <si>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</si>
  <si>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</si>
  <si>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</si>
  <si>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</si>
  <si>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</si>
  <si>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</si>
  <si>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</si>
  <si>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</si>
  <si>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</si>
  <si>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</si>
  <si>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</si>
  <si>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</si>
  <si>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</si>
  <si>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</si>
  <si>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</si>
  <si>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</si>
  <si>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</si>
  <si>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</si>
  <si>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</si>
  <si>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</si>
  <si>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</si>
  <si>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</si>
  <si>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</si>
  <si>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</si>
  <si>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</si>
  <si>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</si>
  <si>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</si>
  <si>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</si>
  <si>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</si>
  <si>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</si>
  <si>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</si>
  <si>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</si>
  <si>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</si>
  <si>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</si>
  <si>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</si>
  <si>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</si>
  <si>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</si>
  <si>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</si>
  <si>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</si>
  <si>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</si>
  <si>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</si>
  <si>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</si>
  <si>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</si>
  <si>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</si>
  <si>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</si>
  <si>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</si>
  <si>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</si>
  <si>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</si>
  <si>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</si>
  <si>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</si>
  <si>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</si>
  <si>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</si>
  <si>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</si>
  <si>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</si>
  <si>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</si>
  <si>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</si>
  <si>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</si>
  <si>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</si>
  <si>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</si>
  <si>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</si>
  <si>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</si>
  <si>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</si>
  <si>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</si>
  <si>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</si>
  <si>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</si>
  <si>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</si>
  <si>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</si>
  <si>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</si>
  <si>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</si>
  <si>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</si>
  <si>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</si>
  <si>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</si>
  <si>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</si>
  <si>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</si>
  <si>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</si>
  <si>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</si>
  <si>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</si>
  <si>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</si>
  <si>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</si>
  <si>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</si>
  <si>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</si>
  <si>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</si>
  <si>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</si>
  <si>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</si>
  <si>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</si>
  <si>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</si>
  <si>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</si>
  <si>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</si>
  <si>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</si>
  <si>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</si>
  <si>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</si>
  <si>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</si>
  <si>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</si>
  <si>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</si>
  <si>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</si>
  <si>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</si>
  <si>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</si>
  <si>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</si>
  <si>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</si>
  <si>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</si>
  <si>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</si>
  <si>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</si>
  <si>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</si>
  <si>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</si>
  <si>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</si>
  <si>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</si>
  <si>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</si>
  <si>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</si>
  <si>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</si>
  <si>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</si>
  <si>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</si>
  <si>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</si>
  <si>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</si>
  <si>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</si>
  <si>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</si>
  <si>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</si>
  <si>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</si>
  <si>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</si>
  <si>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</si>
  <si>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</si>
  <si>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</si>
  <si>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</si>
  <si>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</si>
  <si>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</si>
  <si>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</si>
  <si>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</si>
  <si>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</si>
  <si>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</si>
  <si>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</si>
  <si>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</si>
  <si>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</si>
  <si>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</si>
  <si>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</si>
  <si>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</si>
  <si>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</si>
  <si>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</si>
  <si>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</si>
  <si>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</si>
  <si>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</si>
  <si>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</si>
  <si>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</si>
  <si>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</si>
  <si>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</si>
  <si>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</si>
  <si>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</si>
  <si>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</si>
  <si>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</si>
  <si>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</si>
  <si>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</si>
  <si>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</si>
  <si>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</si>
  <si>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</si>
  <si>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</si>
  <si>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</si>
  <si>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</si>
  <si>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</si>
  <si>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</si>
  <si>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</si>
  <si>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</si>
  <si>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</si>
  <si>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</si>
  <si>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</si>
  <si>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</si>
  <si>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</si>
  <si>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</si>
  <si>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</si>
  <si>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</si>
  <si>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</si>
  <si>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</si>
  <si>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</si>
  <si>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</si>
  <si>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</si>
  <si>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</si>
  <si>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</si>
  <si>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</si>
  <si>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</si>
  <si>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</si>
  <si>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</si>
  <si>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</si>
  <si>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</si>
  <si>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</si>
  <si>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</si>
  <si>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</si>
  <si>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</si>
  <si>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</si>
  <si>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</si>
  <si>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</si>
  <si>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</si>
  <si>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</si>
  <si>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</si>
  <si>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</si>
  <si>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</si>
  <si>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</si>
  <si>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</si>
  <si>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</si>
  <si>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</si>
  <si>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</si>
  <si>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</si>
  <si>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</si>
  <si>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</si>
  <si>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</si>
  <si>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</si>
  <si>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</si>
  <si>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</si>
  <si>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</si>
  <si>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</si>
  <si>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</si>
  <si>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</si>
  <si>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</si>
  <si>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</si>
  <si>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</si>
  <si>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</si>
  <si>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</si>
  <si>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</si>
  <si>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</si>
  <si>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</si>
  <si>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</si>
  <si>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</si>
  <si>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</si>
  <si>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</si>
  <si>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</si>
  <si>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</si>
  <si>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</si>
  <si>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</si>
  <si>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</si>
  <si>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</si>
  <si>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</si>
  <si>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</si>
  <si>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</si>
  <si>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</si>
  <si>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</si>
  <si>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</si>
  <si>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</si>
  <si>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</si>
  <si>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</si>
  <si>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</si>
  <si>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</si>
  <si>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</si>
  <si>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</si>
  <si>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</si>
  <si>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</si>
  <si>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</si>
  <si>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</si>
  <si>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</si>
  <si>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</si>
  <si>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</si>
  <si>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</si>
  <si>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</si>
  <si>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</si>
  <si>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</si>
  <si>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</si>
  <si>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</si>
  <si>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</si>
  <si>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</si>
  <si>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</si>
  <si>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</si>
  <si>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</si>
  <si>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</si>
  <si>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</si>
  <si>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</si>
  <si>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</si>
  <si>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</si>
  <si>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</si>
  <si>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</si>
  <si>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</si>
  <si>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</si>
  <si>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</si>
  <si>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</si>
  <si>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</si>
  <si>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</si>
  <si>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</si>
  <si>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</si>
  <si>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</si>
  <si>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</si>
  <si>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</si>
  <si>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</si>
  <si>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</si>
  <si>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</si>
  <si>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</si>
  <si>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</si>
  <si>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</si>
  <si>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</si>
  <si>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</si>
  <si>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</si>
  <si>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</si>
  <si>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</si>
  <si>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</si>
  <si>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</si>
  <si>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</si>
  <si>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</si>
  <si>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</si>
  <si>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</si>
  <si>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</si>
  <si>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</si>
  <si>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</si>
  <si>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</si>
  <si>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</si>
  <si>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</si>
  <si>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</si>
  <si>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</si>
  <si>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</si>
  <si>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</si>
  <si>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</si>
  <si>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</si>
  <si>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</si>
  <si>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</si>
  <si>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</si>
  <si>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</si>
  <si>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</si>
  <si>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</si>
  <si>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</si>
  <si>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</si>
  <si>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</si>
  <si>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</si>
  <si>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</si>
  <si>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</si>
  <si>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</si>
  <si>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</si>
  <si>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</si>
  <si>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</si>
  <si>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</si>
  <si>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</si>
  <si>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</si>
  <si>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</si>
  <si>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</si>
  <si>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</si>
  <si>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</si>
  <si>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</si>
  <si>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</si>
  <si>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</si>
  <si>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</si>
  <si>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</si>
  <si>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</si>
  <si>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</si>
  <si>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</si>
  <si>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</si>
  <si>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</si>
  <si>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</si>
  <si>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</si>
  <si>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</si>
  <si>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</si>
  <si>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</si>
  <si>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</si>
  <si>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</si>
  <si>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</si>
  <si>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</si>
  <si>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</si>
  <si>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</si>
  <si>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</si>
  <si>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</si>
  <si>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</si>
  <si>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</si>
  <si>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</si>
  <si>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</si>
  <si>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</si>
  <si>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</si>
  <si>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</si>
  <si>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</si>
  <si>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</si>
  <si>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</si>
  <si>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</si>
  <si>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</si>
  <si>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</si>
  <si>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</si>
  <si>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</si>
  <si>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</si>
  <si>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</si>
  <si>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</si>
  <si>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</si>
  <si>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</si>
  <si>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</si>
  <si>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</si>
  <si>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</si>
  <si>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</si>
  <si>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</si>
  <si>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</si>
  <si>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</si>
  <si>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</si>
  <si>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</si>
  <si>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</si>
  <si>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</si>
  <si>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</si>
  <si>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</si>
  <si>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</si>
  <si>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</si>
  <si>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</si>
  <si>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</si>
  <si>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</si>
  <si>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</si>
  <si>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</si>
  <si>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</si>
  <si>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</si>
  <si>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</si>
  <si>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</si>
  <si>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</si>
  <si>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</si>
  <si>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</si>
  <si>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</si>
  <si>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</si>
  <si>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</si>
  <si>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</si>
  <si>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</si>
  <si>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</si>
  <si>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</si>
  <si>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</si>
  <si>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</si>
  <si>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</si>
  <si>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</si>
  <si>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</si>
  <si>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</si>
  <si>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</si>
  <si>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</si>
  <si>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</si>
  <si>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</si>
  <si>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</si>
  <si>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</si>
  <si>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</si>
  <si>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</si>
  <si>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</si>
  <si>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</si>
  <si>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</si>
  <si>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</si>
  <si>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</si>
  <si>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</si>
  <si>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</si>
  <si>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</si>
  <si>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</si>
  <si>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</si>
  <si>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</si>
  <si>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</si>
  <si>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</si>
  <si>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</si>
  <si>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</si>
  <si>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</si>
  <si>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</si>
  <si>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</si>
  <si>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</si>
  <si>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</si>
  <si>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</si>
  <si>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</si>
  <si>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</si>
  <si>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</si>
  <si>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</si>
  <si>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</si>
  <si>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</si>
  <si>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</si>
  <si>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</si>
  <si>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</si>
  <si>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</si>
  <si>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</si>
  <si>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</si>
  <si>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</si>
  <si>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</si>
  <si>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</si>
  <si>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</si>
  <si>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</si>
  <si>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</si>
  <si>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</si>
  <si>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</si>
  <si>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</si>
  <si>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</si>
  <si>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</si>
  <si>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</si>
  <si>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</si>
  <si>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</si>
  <si>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</si>
  <si>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</si>
  <si>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</si>
  <si>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</si>
  <si>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</si>
  <si>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</si>
  <si>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</si>
  <si>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</si>
  <si>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</si>
  <si>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</si>
  <si>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</si>
  <si>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</si>
  <si>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</si>
  <si>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</si>
  <si>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</si>
  <si>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</si>
  <si>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</si>
  <si>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</si>
  <si>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</si>
  <si>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</si>
  <si>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</si>
  <si>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</si>
  <si>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</si>
  <si>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</si>
  <si>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</si>
  <si>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</si>
  <si>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</si>
  <si>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</si>
  <si>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</si>
  <si>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</si>
  <si>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</si>
  <si>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</si>
  <si>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</si>
  <si>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</si>
  <si>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</si>
  <si>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</si>
  <si>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</si>
  <si>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</si>
  <si>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</si>
  <si>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</si>
  <si>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</si>
  <si>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</si>
  <si>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</si>
  <si>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</si>
  <si>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</si>
  <si>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</si>
  <si>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</si>
  <si>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</si>
  <si>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</si>
  <si>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</si>
  <si>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</si>
  <si>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</si>
  <si>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</si>
  <si>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</si>
  <si>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</si>
  <si>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</si>
  <si>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</si>
  <si>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</si>
  <si>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</si>
  <si>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</si>
  <si>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</si>
  <si>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</si>
  <si>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</si>
  <si>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</si>
  <si>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</si>
  <si>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</si>
  <si>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</si>
  <si>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</si>
  <si>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</si>
  <si>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</si>
  <si>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</si>
  <si>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</si>
  <si>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</si>
  <si>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</si>
  <si>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</si>
  <si>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</si>
  <si>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</si>
  <si>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</si>
  <si>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</si>
  <si>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</si>
  <si>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</si>
  <si>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</si>
  <si>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</si>
  <si>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</si>
  <si>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</si>
  <si>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</si>
  <si>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</si>
  <si>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</si>
  <si>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</si>
  <si>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</si>
  <si>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</si>
  <si>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</si>
  <si>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</si>
  <si>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</si>
  <si>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</si>
  <si>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</si>
  <si>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</si>
  <si>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</si>
  <si>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</si>
  <si>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</si>
  <si>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</si>
  <si>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</si>
  <si>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</si>
  <si>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</si>
  <si>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</si>
  <si>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</si>
  <si>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</si>
  <si>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</si>
  <si>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</si>
  <si>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</si>
  <si>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</si>
  <si>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</si>
  <si>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</si>
  <si>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</si>
  <si>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</si>
  <si>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</si>
  <si>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</si>
  <si>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</si>
  <si>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</si>
  <si>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</si>
  <si>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</si>
  <si>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</si>
  <si>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</si>
  <si>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</si>
  <si>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</si>
  <si>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</si>
  <si>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</si>
  <si>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</si>
  <si>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</si>
  <si>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</si>
  <si>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</si>
  <si>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</si>
  <si>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</si>
  <si>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</si>
  <si>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</si>
  <si>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</si>
  <si>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</si>
  <si>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</si>
  <si>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</si>
  <si>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</si>
  <si>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</si>
  <si>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</si>
  <si>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</si>
  <si>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</si>
  <si>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</si>
  <si>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</si>
  <si>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</si>
  <si>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</si>
  <si>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</si>
  <si>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</si>
  <si>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</si>
  <si>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</si>
  <si>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</si>
  <si>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</si>
  <si>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</si>
  <si>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</si>
  <si>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</si>
  <si>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</si>
  <si>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</si>
  <si>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</si>
  <si>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</si>
  <si>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</si>
  <si>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</si>
  <si>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</si>
  <si>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</si>
  <si>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</si>
  <si>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</si>
  <si>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</si>
  <si>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</si>
  <si>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</si>
  <si>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</si>
  <si>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</si>
  <si>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</si>
  <si>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</si>
  <si>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</si>
  <si>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</si>
  <si>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</si>
  <si>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</si>
  <si>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</si>
  <si>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</si>
  <si>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</si>
  <si>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</si>
  <si>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</si>
  <si>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</si>
  <si>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</si>
  <si>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</si>
  <si>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</si>
  <si>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</si>
  <si>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</si>
  <si>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</si>
  <si>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</si>
  <si>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</si>
  <si>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</si>
  <si>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</si>
  <si>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</si>
  <si>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</si>
  <si>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</si>
  <si>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</si>
  <si>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</si>
  <si>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</si>
  <si>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</si>
  <si>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</si>
  <si>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</si>
  <si>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</si>
  <si>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</si>
  <si>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</si>
  <si>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</si>
  <si>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</si>
  <si>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</si>
  <si>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</si>
  <si>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</si>
  <si>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</si>
  <si>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</si>
  <si>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</si>
  <si>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</si>
  <si>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</si>
  <si>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</si>
  <si>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</si>
  <si>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</si>
  <si>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</si>
  <si>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</si>
  <si>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</si>
  <si>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</si>
  <si>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</si>
  <si>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</si>
  <si>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</si>
  <si>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</si>
  <si>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</si>
  <si>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</si>
  <si>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</si>
  <si>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</si>
  <si>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</si>
  <si>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</si>
  <si>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</si>
  <si>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</si>
  <si>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</si>
  <si>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</si>
  <si>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</si>
  <si>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</si>
  <si>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</si>
  <si>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</si>
  <si>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</si>
  <si>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</si>
  <si>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</si>
  <si>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</si>
  <si>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</si>
  <si>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</si>
  <si>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</si>
  <si>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</si>
  <si>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</si>
  <si>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</si>
  <si>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</si>
  <si>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</si>
  <si>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</si>
  <si>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</si>
  <si>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</si>
  <si>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</si>
  <si>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</si>
  <si>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</si>
  <si>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</si>
  <si>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</si>
  <si>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</si>
  <si>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</si>
  <si>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</si>
  <si>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</si>
  <si>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</si>
  <si>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</si>
  <si>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</si>
  <si>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</si>
  <si>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</si>
  <si>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</si>
  <si>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</si>
  <si>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</si>
  <si>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</si>
  <si>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</si>
  <si>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</si>
  <si>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</si>
  <si>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</si>
  <si>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</si>
  <si>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</si>
  <si>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</si>
  <si>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</si>
  <si>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</si>
  <si>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</si>
  <si>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</si>
  <si>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</si>
  <si>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</si>
  <si>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</si>
  <si>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</si>
  <si>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</si>
  <si>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</si>
  <si>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</si>
  <si>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</si>
  <si>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</si>
  <si>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</si>
  <si>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</si>
  <si>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</si>
  <si>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</si>
  <si>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</si>
  <si>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</si>
  <si>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</si>
  <si>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</si>
  <si>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</si>
  <si>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</si>
  <si>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</si>
  <si>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</si>
  <si>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</si>
  <si>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</si>
  <si>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</si>
  <si>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</si>
  <si>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</si>
  <si>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</si>
  <si>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</si>
  <si>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</si>
  <si>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</si>
  <si>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</si>
  <si>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</si>
  <si>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</si>
  <si>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</si>
  <si>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</si>
  <si>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</si>
  <si>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</si>
  <si>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</si>
  <si>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</si>
  <si>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</si>
  <si>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</si>
  <si>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</si>
  <si>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</si>
  <si>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</si>
  <si>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</si>
  <si>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</si>
  <si>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</si>
  <si>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</si>
  <si>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</si>
  <si>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</si>
  <si>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</si>
  <si>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</si>
  <si>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</si>
  <si>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</si>
  <si>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</si>
  <si>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</si>
  <si>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</si>
  <si>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</si>
  <si>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</si>
  <si>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</si>
  <si>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</si>
  <si>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</si>
  <si>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</si>
  <si>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</si>
  <si>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</si>
  <si>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</si>
  <si>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</si>
  <si>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</si>
  <si>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</si>
  <si>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</si>
  <si>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</si>
  <si>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</si>
  <si>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</si>
  <si>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</si>
  <si>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</si>
  <si>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</si>
  <si>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</si>
  <si>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</si>
  <si>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</si>
  <si>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</si>
  <si>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</si>
  <si>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</si>
  <si>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</si>
  <si>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</si>
  <si>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</si>
  <si>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</si>
  <si>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</si>
  <si>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</si>
  <si>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</si>
  <si>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</si>
  <si>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</si>
  <si>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</si>
  <si>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</si>
  <si>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</si>
  <si>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</si>
  <si>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</si>
  <si>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</si>
  <si>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</si>
  <si>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</si>
  <si>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</si>
  <si>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</si>
  <si>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</si>
  <si>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</si>
  <si>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</si>
  <si>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</si>
  <si>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</si>
  <si>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</si>
  <si>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</si>
  <si>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</si>
  <si>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</si>
  <si>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</si>
  <si>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</si>
  <si>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</si>
  <si>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</si>
  <si>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</si>
  <si>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</si>
  <si>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</si>
  <si>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</si>
  <si>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</si>
  <si>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</si>
  <si>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</si>
  <si>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</si>
  <si>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</si>
  <si>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</si>
  <si>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</si>
  <si>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</si>
  <si>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</si>
  <si>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</si>
  <si>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</si>
  <si>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</si>
  <si>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</si>
  <si>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</si>
  <si>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</si>
  <si>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</si>
  <si>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</si>
  <si>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</si>
  <si>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</si>
  <si>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</si>
  <si>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</si>
  <si>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</si>
  <si>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</si>
  <si>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</si>
  <si>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</si>
  <si>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</si>
  <si>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</si>
  <si>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</si>
  <si>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</si>
  <si>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</si>
  <si>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</si>
  <si>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</si>
  <si>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</si>
  <si>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</si>
  <si>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</si>
  <si>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</si>
  <si>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</si>
  <si>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</si>
  <si>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</si>
  <si>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</si>
  <si>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</si>
  <si>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</si>
  <si>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</si>
  <si>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</si>
  <si>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</si>
  <si>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</si>
  <si>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</si>
  <si>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</si>
  <si>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</si>
  <si>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</si>
  <si>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</si>
  <si>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</si>
  <si>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</si>
  <si>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</si>
  <si>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</si>
  <si>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</si>
  <si>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</si>
  <si>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</si>
  <si>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</si>
  <si>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</si>
  <si>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</si>
  <si>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</si>
  <si>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</si>
  <si>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</si>
  <si>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</si>
  <si>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</si>
  <si>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</si>
  <si>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</si>
  <si>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</si>
  <si>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</si>
  <si>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</si>
  <si>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</si>
  <si>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</si>
  <si>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</si>
  <si>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</si>
  <si>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</si>
  <si>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</si>
  <si>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</si>
  <si>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</si>
  <si>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</si>
  <si>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</si>
  <si>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</si>
  <si>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</si>
  <si>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</si>
  <si>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</si>
  <si>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</si>
  <si>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</si>
  <si>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</si>
  <si>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</si>
  <si>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</si>
  <si>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</si>
  <si>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</si>
  <si>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</si>
  <si>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</si>
  <si>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</si>
  <si>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</si>
  <si>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</si>
  <si>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</si>
  <si>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</si>
  <si>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</si>
  <si>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</si>
  <si>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</si>
  <si>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</si>
  <si>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</si>
  <si>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</si>
  <si>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</si>
  <si>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</si>
  <si>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</si>
  <si>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</si>
  <si>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</si>
  <si>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</si>
  <si>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</si>
  <si>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</si>
  <si>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</si>
  <si>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</si>
  <si>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</si>
  <si>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</si>
  <si>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</si>
  <si>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</si>
  <si>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</si>
  <si>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</si>
  <si>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</si>
  <si>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</si>
  <si>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</si>
  <si>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</si>
  <si>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</si>
  <si>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</si>
  <si>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</si>
  <si>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</si>
  <si>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</si>
  <si>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</si>
  <si>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</si>
  <si>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</si>
  <si>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</si>
  <si>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</si>
  <si>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</si>
  <si>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</si>
  <si>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</si>
  <si>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</si>
  <si>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</si>
  <si>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</si>
  <si>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</si>
  <si>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</si>
  <si>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</si>
  <si>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</si>
  <si>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</si>
  <si>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</si>
  <si>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</si>
  <si>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</si>
  <si>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</si>
  <si>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</si>
  <si>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</si>
  <si>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</si>
  <si>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</si>
  <si>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</si>
  <si>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</si>
  <si>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</si>
  <si>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</si>
  <si>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</si>
  <si>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</si>
  <si>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</si>
  <si>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</si>
  <si>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</si>
  <si>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</si>
  <si>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</si>
  <si>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</si>
  <si>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</si>
  <si>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</si>
  <si>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</si>
  <si>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</si>
  <si>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</si>
  <si>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</si>
  <si>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</si>
  <si>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</si>
  <si>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</si>
  <si>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</si>
  <si>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</si>
  <si>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</si>
  <si>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</si>
  <si>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</si>
  <si>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</si>
  <si>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</si>
  <si>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</si>
  <si>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</si>
  <si>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</si>
  <si>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</si>
  <si>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</si>
  <si>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</si>
  <si>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</si>
  <si>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</si>
  <si>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</si>
  <si>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</si>
  <si>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</si>
  <si>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</si>
  <si>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</si>
  <si>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</si>
  <si>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</si>
  <si>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</si>
  <si>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</si>
  <si>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</si>
  <si>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</si>
  <si>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</si>
  <si>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</si>
  <si>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</si>
  <si>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</si>
  <si>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</si>
  <si>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</si>
  <si>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</si>
  <si>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</si>
  <si>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</si>
  <si>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</si>
  <si>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</si>
  <si>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</si>
  <si>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</si>
  <si>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</si>
  <si>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</si>
  <si>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</si>
  <si>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</si>
  <si>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</si>
  <si>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</si>
  <si>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</si>
  <si>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</si>
  <si>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</si>
  <si>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</si>
  <si>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</si>
  <si>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</si>
  <si>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</si>
  <si>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</si>
  <si>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</si>
  <si>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</si>
  <si>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</si>
  <si>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</si>
  <si>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</si>
  <si>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</si>
  <si>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</si>
  <si>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</si>
  <si>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</si>
  <si>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</si>
  <si>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</si>
  <si>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</si>
  <si>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</si>
  <si>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</si>
  <si>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</si>
  <si>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</si>
  <si>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</si>
  <si>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</si>
  <si>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</si>
  <si>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</si>
  <si>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</si>
  <si>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</si>
  <si>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</si>
  <si>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</si>
  <si>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</si>
  <si>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</si>
  <si>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</si>
  <si>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</si>
  <si>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</si>
  <si>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</si>
  <si>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</si>
  <si>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</si>
  <si>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</si>
  <si>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</si>
  <si>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</si>
  <si>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</si>
  <si>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</si>
  <si>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</si>
  <si>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</si>
  <si>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</si>
  <si>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</si>
  <si>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</si>
  <si>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</si>
  <si>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</si>
  <si>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</si>
  <si>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</si>
  <si>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</si>
  <si>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</si>
  <si>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</si>
  <si>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</si>
  <si>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</si>
  <si>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</si>
  <si>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</si>
  <si>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</si>
  <si>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</si>
  <si>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</si>
  <si>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</si>
  <si>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</si>
  <si>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</si>
  <si>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</si>
  <si>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</si>
  <si>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</si>
  <si>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</si>
  <si>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</si>
  <si>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</si>
  <si>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</si>
  <si>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</si>
  <si>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</si>
  <si>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</si>
  <si>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</si>
  <si>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</si>
  <si>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</si>
  <si>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</si>
  <si>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</si>
  <si>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</si>
  <si>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</si>
  <si>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</si>
  <si>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</si>
  <si>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</si>
  <si>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</si>
  <si>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</si>
  <si>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</si>
  <si>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</si>
  <si>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</si>
  <si>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</si>
  <si>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</si>
  <si>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</si>
  <si>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</si>
  <si>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</si>
  <si>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</si>
  <si>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</si>
  <si>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</si>
  <si>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</si>
  <si>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</si>
  <si>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</si>
  <si>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</si>
  <si>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</si>
  <si>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</si>
  <si>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</si>
  <si>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</si>
  <si>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</si>
  <si>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</si>
  <si>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</si>
  <si>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</si>
  <si>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</si>
  <si>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</si>
  <si>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</si>
  <si>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</si>
  <si>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</si>
  <si>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</si>
  <si>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</si>
  <si>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</si>
  <si>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</si>
  <si>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</si>
  <si>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</si>
  <si>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</si>
  <si>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</si>
  <si>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</si>
  <si>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</si>
  <si>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</si>
  <si>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</si>
  <si>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</si>
  <si>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</si>
  <si>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</si>
  <si>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</si>
  <si>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</si>
  <si>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</si>
  <si>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</si>
  <si>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</si>
  <si>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</si>
  <si>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</si>
  <si>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</si>
  <si>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</si>
  <si>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</si>
  <si>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</si>
  <si>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</si>
  <si>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</si>
  <si>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</si>
  <si>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</si>
  <si>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</si>
  <si>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</si>
  <si>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</si>
  <si>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</si>
  <si>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</si>
  <si>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</si>
  <si>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</si>
  <si>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</si>
  <si>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</si>
  <si>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</si>
  <si>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</si>
  <si>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</si>
  <si>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</si>
  <si>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</si>
  <si>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</si>
  <si>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</si>
  <si>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</si>
  <si>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</si>
  <si>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</si>
  <si>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</si>
  <si>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</si>
  <si>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</si>
  <si>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</si>
  <si>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</si>
  <si>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</si>
  <si>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</si>
  <si>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</si>
  <si>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</si>
  <si>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</si>
  <si>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</si>
  <si>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</si>
  <si>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</si>
  <si>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</si>
  <si>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</si>
  <si>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</si>
  <si>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</si>
  <si>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</si>
  <si>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</si>
  <si>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</si>
  <si>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</si>
  <si>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</si>
  <si>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</si>
  <si>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</si>
  <si>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</si>
  <si>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</si>
  <si>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</si>
  <si>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</si>
  <si>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</si>
  <si>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</si>
  <si>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</si>
  <si>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</si>
  <si>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</si>
  <si>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</si>
  <si>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</si>
  <si>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</si>
  <si>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</si>
  <si>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</si>
  <si>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</si>
  <si>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</si>
  <si>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</si>
  <si>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</si>
  <si>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</si>
  <si>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</si>
  <si>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</si>
  <si>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</si>
  <si>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</si>
  <si>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</si>
  <si>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</si>
  <si>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</si>
  <si>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</si>
  <si>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</si>
  <si>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</si>
  <si>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</si>
  <si>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</si>
  <si>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</si>
  <si>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</si>
  <si>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</si>
  <si>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</si>
  <si>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</si>
  <si>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</si>
  <si>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</si>
  <si>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</si>
  <si>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</si>
  <si>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</si>
  <si>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</si>
  <si>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</si>
  <si>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</si>
  <si>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</si>
  <si>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</si>
  <si>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</si>
  <si>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</si>
  <si>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</si>
  <si>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</si>
  <si>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</si>
  <si>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</si>
  <si>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</si>
  <si>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</si>
  <si>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</si>
  <si>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</si>
  <si>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</si>
  <si>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</si>
  <si>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</si>
  <si>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</si>
  <si>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</si>
  <si>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</si>
  <si>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</si>
  <si>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</si>
  <si>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</si>
  <si>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</si>
  <si>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</si>
  <si>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</si>
  <si>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</si>
  <si>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</si>
  <si>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</si>
  <si>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</si>
  <si>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</si>
  <si>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</si>
  <si>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</si>
  <si>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</si>
  <si>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</si>
  <si>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</si>
  <si>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</si>
  <si>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</si>
  <si>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</si>
  <si>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</si>
  <si>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</si>
  <si>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</si>
  <si>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</si>
  <si>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</si>
  <si>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</si>
  <si>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</si>
  <si>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</si>
  <si>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</si>
  <si>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</si>
  <si>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</si>
  <si>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</si>
  <si>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</si>
  <si>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</si>
  <si>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</si>
  <si>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</si>
  <si>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</si>
  <si>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</si>
  <si>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</si>
  <si>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</si>
  <si>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</si>
  <si>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</si>
  <si>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</si>
  <si>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</si>
  <si>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</si>
  <si>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</si>
  <si>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</si>
  <si>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</si>
  <si>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</si>
  <si>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</si>
  <si>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</si>
  <si>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</si>
  <si>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</si>
  <si>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</si>
  <si>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</si>
  <si>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</si>
  <si>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</si>
  <si>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</si>
  <si>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</si>
  <si>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</si>
  <si>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</si>
  <si>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</si>
  <si>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</si>
  <si>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</si>
  <si>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</si>
  <si>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</si>
  <si>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</si>
  <si>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</si>
  <si>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</si>
  <si>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</si>
  <si>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</si>
  <si>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</si>
  <si>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</si>
  <si>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</si>
  <si>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</si>
  <si>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</si>
  <si>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</si>
  <si>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</si>
  <si>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</si>
  <si>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</si>
  <si>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</si>
  <si>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</si>
  <si>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</si>
  <si>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</si>
  <si>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</si>
  <si>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</si>
  <si>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</si>
  <si>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</si>
  <si>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</si>
  <si>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</si>
  <si>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</si>
  <si>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</si>
  <si>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</si>
  <si>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</si>
  <si>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</si>
  <si>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</si>
  <si>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</si>
  <si>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</si>
  <si>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</si>
  <si>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</si>
  <si>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</si>
  <si>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</si>
  <si>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</si>
  <si>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</si>
  <si>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</si>
  <si>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</si>
  <si>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</si>
  <si>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</si>
  <si>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</si>
  <si>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</si>
  <si>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</si>
  <si>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</si>
  <si>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</si>
  <si>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</si>
  <si>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</si>
  <si>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</si>
  <si>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</si>
  <si>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</si>
  <si>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</si>
  <si>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</si>
  <si>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</si>
  <si>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</si>
  <si>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</si>
  <si>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</si>
  <si>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</si>
  <si>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</si>
  <si>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</si>
  <si>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</si>
  <si>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</si>
  <si>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</si>
  <si>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</si>
  <si>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</si>
  <si>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</si>
  <si>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</si>
  <si>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</si>
  <si>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</si>
  <si>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</si>
  <si>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</si>
  <si>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</si>
  <si>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</si>
  <si>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</si>
  <si>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</si>
  <si>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</si>
  <si>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</si>
  <si>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</si>
  <si>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</si>
  <si>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</si>
  <si>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</si>
  <si>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</si>
  <si>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</si>
  <si>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</si>
  <si>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</si>
  <si>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</si>
  <si>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</si>
  <si>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</si>
  <si>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</si>
  <si>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</si>
  <si>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</si>
  <si>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</si>
  <si>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</si>
  <si>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</si>
  <si>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</si>
  <si>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</si>
  <si>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</si>
  <si>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</si>
  <si>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</si>
  <si>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</si>
  <si>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</si>
  <si>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</si>
  <si>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</si>
  <si>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</si>
  <si>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</si>
  <si>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</si>
  <si>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</si>
  <si>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</si>
  <si>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</si>
  <si>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</si>
  <si>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</si>
  <si>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</si>
  <si>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</si>
  <si>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</si>
  <si>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</si>
  <si>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</si>
  <si>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</si>
  <si>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</si>
  <si>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</si>
  <si>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</si>
  <si>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</si>
  <si>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</si>
  <si>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</si>
  <si>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</si>
  <si>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</si>
  <si>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</si>
  <si>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</si>
  <si>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</si>
  <si>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</si>
  <si>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</si>
  <si>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</si>
  <si>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</si>
  <si>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</si>
  <si>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</si>
  <si>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</si>
  <si>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</si>
  <si>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</si>
  <si>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</si>
  <si>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</si>
  <si>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</si>
  <si>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</si>
  <si>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</si>
  <si>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</si>
  <si>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</si>
  <si>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</si>
  <si>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</si>
  <si>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</si>
  <si>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</si>
  <si>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</si>
  <si>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</si>
  <si>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</si>
  <si>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</si>
  <si>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</si>
  <si>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</si>
  <si>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</si>
  <si>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</si>
  <si>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</si>
  <si>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</si>
  <si>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</si>
  <si>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</si>
  <si>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</si>
  <si>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</si>
  <si>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</si>
  <si>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</si>
  <si>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</si>
  <si>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</si>
  <si>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</si>
  <si>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</si>
  <si>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</si>
  <si>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</si>
  <si>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</si>
  <si>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</si>
  <si>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</si>
  <si>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</si>
  <si>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</si>
  <si>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</si>
  <si>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</si>
  <si>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</si>
  <si>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</si>
  <si>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</si>
  <si>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</si>
  <si>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</si>
  <si>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</si>
  <si>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</si>
  <si>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</si>
  <si>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</si>
  <si>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</si>
  <si>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</si>
  <si>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</si>
  <si>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</si>
  <si>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</si>
  <si>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</si>
  <si>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</si>
  <si>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</si>
  <si>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</si>
  <si>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</si>
  <si>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</si>
  <si>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</si>
  <si>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</si>
  <si>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</si>
  <si>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</si>
  <si>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</si>
  <si>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</si>
  <si>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</si>
  <si>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</si>
  <si>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</si>
  <si>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</si>
  <si>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</si>
  <si>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</si>
  <si>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</si>
  <si>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</si>
  <si>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</si>
  <si>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</si>
  <si>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</si>
  <si>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</si>
  <si>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</si>
  <si>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</si>
  <si>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</si>
  <si>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</si>
  <si>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</si>
  <si>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</si>
  <si>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</si>
  <si>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</si>
  <si>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</si>
  <si>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</si>
  <si>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</si>
  <si>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</si>
  <si>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</si>
  <si>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</si>
  <si>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</si>
  <si>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</si>
  <si>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</si>
  <si>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</si>
  <si>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</si>
  <si>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</si>
  <si>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</si>
  <si>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</si>
  <si>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</si>
  <si>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</si>
  <si>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</si>
  <si>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</si>
  <si>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</si>
  <si>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</si>
  <si>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</si>
  <si>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</si>
  <si>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</si>
  <si>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</si>
  <si>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</si>
  <si>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</si>
  <si>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</si>
  <si>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</si>
  <si>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</si>
  <si>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</si>
  <si>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</si>
  <si>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</si>
  <si>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</si>
  <si>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</si>
  <si>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</si>
  <si>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</si>
  <si>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</si>
  <si>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</si>
  <si>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</si>
  <si>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</si>
  <si>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</si>
  <si>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</si>
  <si>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</si>
  <si>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</si>
  <si>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</si>
  <si>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</si>
  <si>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</si>
  <si>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</si>
  <si>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</si>
  <si>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</si>
  <si>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</si>
  <si>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</si>
  <si>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</si>
  <si>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</si>
  <si>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</si>
  <si>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</si>
  <si>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</si>
  <si>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</si>
  <si>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</si>
  <si>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</si>
  <si>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</si>
  <si>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</si>
  <si>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</si>
  <si>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</si>
  <si>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</si>
  <si>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</si>
  <si>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</si>
  <si>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</si>
  <si>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</si>
  <si>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</si>
  <si>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</si>
  <si>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</si>
  <si>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</si>
  <si>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</si>
  <si>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</si>
  <si>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</si>
  <si>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</si>
  <si>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</si>
  <si>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</si>
  <si>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</si>
  <si>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</si>
  <si>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</si>
  <si>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</si>
  <si>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</si>
  <si>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</si>
  <si>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</si>
  <si>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</si>
  <si>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</si>
  <si>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</si>
  <si>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</si>
  <si>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</si>
  <si>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</si>
  <si>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</si>
  <si>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</si>
  <si>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</si>
  <si>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</si>
  <si>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</si>
  <si>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</si>
  <si>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</si>
  <si>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</si>
  <si>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</si>
  <si>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</si>
  <si>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</si>
  <si>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</si>
  <si>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</si>
  <si>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</si>
  <si>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</si>
  <si>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</si>
  <si>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</si>
  <si>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</si>
  <si>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</si>
  <si>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</si>
  <si>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</si>
  <si>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</si>
  <si>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</si>
  <si>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</si>
  <si>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</si>
  <si>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</si>
  <si>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</si>
  <si>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</si>
  <si>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</si>
  <si>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</si>
  <si>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</si>
  <si>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</si>
  <si>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</si>
  <si>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</si>
  <si>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</si>
  <si>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</si>
  <si>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</si>
  <si>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</si>
  <si>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</si>
  <si>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</si>
  <si>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</si>
  <si>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</si>
  <si>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</si>
  <si>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</si>
  <si>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</si>
  <si>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</si>
  <si>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</si>
  <si>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</si>
  <si>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</si>
  <si>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</si>
  <si>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</si>
  <si>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</si>
  <si>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</si>
  <si>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</si>
  <si>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</si>
  <si>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</si>
  <si>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</si>
  <si>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</si>
  <si>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</si>
  <si>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</si>
  <si>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</si>
  <si>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</si>
  <si>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</si>
  <si>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</si>
  <si>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</si>
  <si>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</si>
  <si>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</si>
  <si>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</si>
  <si>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</si>
  <si>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</si>
  <si>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</si>
  <si>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</si>
  <si>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</si>
  <si>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</si>
  <si>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</si>
  <si>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</si>
  <si>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</si>
  <si>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</si>
  <si>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</si>
  <si>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</si>
  <si>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</si>
  <si>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</si>
  <si>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</si>
  <si>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</si>
  <si>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</si>
  <si>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</si>
  <si>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</si>
  <si>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</si>
  <si>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</si>
  <si>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</si>
  <si>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</si>
  <si>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</si>
  <si>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</si>
  <si>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</si>
  <si>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</si>
  <si>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</si>
  <si>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</si>
  <si>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</si>
  <si>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</si>
  <si>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</si>
  <si>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</si>
  <si>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</si>
  <si>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</si>
  <si>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</si>
  <si>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</si>
  <si>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</si>
  <si>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</si>
  <si>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</si>
  <si>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</si>
  <si>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</si>
  <si>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</si>
  <si>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</si>
  <si>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</si>
  <si>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</si>
  <si>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</si>
  <si>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</si>
  <si>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</si>
  <si>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</si>
  <si>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</si>
  <si>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</si>
  <si>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</si>
  <si>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</si>
  <si>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</si>
  <si>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</si>
  <si>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</si>
  <si>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</si>
  <si>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</si>
  <si>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</si>
  <si>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</si>
  <si>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</si>
  <si>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</si>
  <si>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</si>
  <si>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</si>
  <si>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</si>
  <si>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</si>
  <si>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</si>
  <si>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</si>
  <si>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</si>
  <si>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</si>
  <si>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</si>
  <si>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</si>
  <si>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</si>
  <si>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</si>
  <si>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</si>
  <si>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</si>
  <si>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</si>
  <si>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</si>
  <si>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</si>
  <si>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</si>
  <si>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</si>
  <si>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</si>
  <si>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</si>
  <si>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</si>
  <si>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</si>
  <si>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</si>
  <si>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</si>
  <si>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</si>
  <si>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</si>
  <si>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</si>
  <si>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</si>
  <si>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</si>
  <si>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</si>
  <si>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</si>
  <si>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</si>
  <si>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</si>
  <si>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</si>
  <si>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</si>
  <si>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</si>
  <si>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</si>
  <si>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</si>
  <si>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</si>
  <si>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</si>
  <si>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</si>
  <si>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</si>
  <si>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</si>
  <si>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</si>
  <si>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</si>
  <si>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</si>
  <si>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</si>
  <si>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</si>
  <si>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</si>
  <si>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</si>
  <si>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</si>
  <si>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</si>
  <si>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</si>
  <si>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</si>
  <si>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</si>
  <si>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</si>
  <si>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</si>
  <si>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</si>
  <si>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</si>
  <si>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</si>
  <si>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</si>
  <si>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</si>
  <si>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</si>
  <si>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</si>
  <si>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</si>
  <si>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</si>
  <si>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</si>
  <si>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</si>
  <si>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</si>
  <si>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</si>
  <si>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</si>
  <si>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</si>
  <si>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</si>
  <si>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</si>
  <si>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</si>
  <si>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</si>
  <si>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</si>
  <si>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</si>
  <si>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</si>
  <si>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</si>
  <si>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</si>
  <si>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</si>
  <si>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</si>
  <si>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</si>
  <si>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</si>
  <si>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</si>
  <si>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</si>
  <si>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</si>
  <si>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</si>
  <si>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</si>
  <si>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</si>
  <si>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</si>
  <si>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</si>
  <si>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</si>
  <si>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</si>
  <si>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</si>
  <si>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</si>
  <si>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</si>
  <si>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</si>
  <si>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</si>
  <si>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</si>
  <si>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</si>
  <si>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</si>
  <si>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</si>
  <si>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</si>
  <si>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</si>
  <si>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</si>
  <si>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</si>
  <si>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</si>
  <si>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</si>
  <si>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</si>
  <si>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</si>
  <si>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</si>
  <si>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</si>
  <si>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</si>
  <si>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</si>
  <si>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</si>
  <si>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</si>
  <si>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</si>
  <si>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</si>
  <si>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</si>
  <si>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</si>
  <si>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</si>
  <si>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</si>
  <si>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</si>
  <si>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</si>
  <si>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</si>
  <si>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</si>
  <si>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</si>
  <si>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</si>
  <si>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</si>
  <si>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</si>
  <si>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</si>
  <si>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</si>
  <si>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</si>
  <si>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</si>
  <si>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</si>
  <si>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</si>
  <si>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</si>
  <si>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</si>
  <si>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</si>
  <si>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</si>
  <si>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</si>
  <si>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</si>
  <si>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</si>
  <si>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</si>
  <si>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</si>
  <si>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</si>
  <si>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</si>
  <si>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</si>
  <si>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</si>
  <si>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</si>
  <si>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</si>
  <si>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</si>
  <si>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</si>
  <si>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</si>
  <si>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</si>
  <si>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</si>
  <si>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</si>
  <si>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</si>
  <si>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</si>
  <si>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</si>
  <si>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</si>
  <si>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</si>
  <si>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</si>
  <si>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</si>
  <si>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</si>
  <si>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</si>
  <si>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</si>
  <si>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</si>
  <si>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</si>
  <si>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</si>
  <si>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</si>
  <si>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</si>
  <si>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</si>
  <si>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</si>
  <si>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</si>
  <si>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</si>
  <si>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</si>
  <si>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</si>
  <si>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</si>
  <si>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</si>
  <si>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</si>
  <si>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</si>
  <si>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</si>
  <si>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</si>
  <si>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</si>
  <si>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</si>
  <si>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</si>
  <si>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</si>
  <si>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</si>
  <si>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</si>
  <si>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</si>
  <si>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</si>
  <si>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</si>
  <si>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</si>
  <si>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</si>
  <si>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</si>
  <si>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</si>
  <si>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</si>
  <si>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</si>
  <si>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</si>
  <si>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</si>
  <si>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</si>
  <si>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</si>
  <si>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</si>
  <si>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</si>
  <si>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</si>
  <si>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</si>
  <si>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</si>
  <si>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</si>
  <si>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</si>
  <si>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</si>
  <si>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</si>
  <si>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</si>
  <si>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</si>
  <si>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</si>
  <si>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</si>
  <si>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</si>
  <si>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</si>
  <si>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</si>
  <si>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</si>
  <si>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</si>
  <si>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</si>
  <si>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</si>
  <si>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</si>
  <si>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</si>
  <si>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</si>
  <si>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</si>
  <si>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</si>
  <si>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</si>
  <si>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</si>
  <si>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</si>
  <si>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</si>
  <si>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</si>
  <si>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</si>
  <si>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</si>
  <si>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</si>
  <si>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</si>
  <si>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</si>
  <si>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</si>
  <si>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</si>
  <si>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</si>
  <si>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</si>
  <si>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</si>
  <si>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</si>
  <si>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</si>
  <si>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</si>
  <si>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</si>
  <si>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</si>
  <si>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</si>
  <si>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</si>
  <si>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</si>
  <si>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</si>
  <si>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</si>
  <si>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</si>
  <si>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</si>
  <si>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</si>
  <si>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</si>
  <si>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</si>
  <si>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</si>
  <si>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</si>
  <si>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</si>
  <si>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</si>
  <si>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</si>
  <si>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</si>
  <si>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</si>
  <si>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</si>
  <si>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</si>
  <si>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</si>
  <si>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</si>
  <si>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</si>
  <si>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</si>
  <si>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</si>
  <si>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</si>
  <si>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</si>
  <si>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</si>
  <si>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</si>
  <si>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</si>
  <si>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</si>
  <si>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</si>
  <si>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</si>
  <si>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</si>
  <si>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</si>
  <si>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</si>
  <si>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</si>
  <si>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</si>
  <si>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</si>
  <si>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</si>
  <si>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</si>
  <si>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</si>
  <si>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</si>
  <si>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</si>
  <si>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</si>
  <si>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</si>
  <si>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</si>
  <si>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</si>
  <si>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</si>
  <si>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</si>
  <si>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</si>
  <si>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</si>
  <si>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</si>
  <si>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</si>
  <si>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</si>
  <si>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</si>
  <si>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</si>
  <si>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</si>
  <si>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</si>
  <si>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</si>
  <si>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</si>
  <si>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</si>
  <si>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</si>
  <si>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</si>
  <si>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</si>
  <si>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</si>
  <si>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</si>
  <si>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</si>
  <si>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</si>
  <si>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</si>
  <si>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</si>
  <si>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</si>
  <si>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</si>
  <si>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</si>
  <si>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</si>
  <si>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</si>
  <si>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</si>
  <si>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</si>
  <si>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</si>
  <si>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</si>
  <si>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</si>
  <si>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</si>
  <si>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</si>
  <si>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</si>
  <si>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</si>
  <si>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</si>
  <si>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</si>
  <si>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</si>
  <si>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</si>
  <si>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</si>
  <si>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</si>
  <si>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</si>
  <si>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</si>
  <si>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</si>
  <si>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</si>
  <si>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</si>
  <si>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</si>
  <si>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</si>
  <si>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</si>
  <si>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</si>
  <si>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</si>
  <si>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</si>
  <si>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</si>
  <si>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</si>
  <si>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</si>
  <si>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</si>
  <si>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</si>
  <si>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</si>
  <si>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</si>
  <si>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</si>
  <si>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</si>
  <si>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</si>
  <si>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</si>
  <si>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</si>
  <si>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</si>
  <si>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</si>
  <si>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</si>
  <si>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</si>
  <si>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</si>
  <si>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</si>
  <si>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</si>
  <si>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</si>
  <si>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</si>
  <si>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</si>
  <si>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</si>
  <si>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</si>
  <si>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</si>
  <si>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</si>
  <si>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</si>
  <si>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</si>
  <si>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</si>
  <si>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</si>
  <si>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</si>
  <si>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</si>
  <si>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</si>
  <si>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</si>
  <si>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</si>
  <si>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</si>
  <si>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</si>
  <si>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</si>
  <si>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</si>
  <si>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</si>
  <si>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</si>
  <si>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</si>
  <si>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</si>
  <si>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</si>
  <si>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</si>
  <si>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</si>
  <si>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</si>
  <si>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</si>
  <si>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</si>
  <si>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</si>
  <si>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</si>
  <si>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</si>
  <si>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</si>
  <si>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</si>
  <si>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</si>
  <si>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</si>
  <si>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</si>
  <si>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</si>
  <si>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</si>
  <si>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</si>
  <si>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</si>
  <si>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</si>
  <si>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</si>
  <si>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</si>
  <si>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</si>
  <si>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</si>
  <si>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</si>
  <si>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</si>
  <si>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</si>
  <si>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</si>
  <si>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</si>
  <si>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</si>
  <si>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</si>
  <si>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</si>
  <si>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</si>
  <si>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</si>
  <si>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</si>
  <si>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</si>
  <si>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</si>
  <si>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</si>
  <si>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</si>
  <si>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</si>
  <si>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</si>
  <si>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</si>
  <si>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</si>
  <si>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</si>
  <si>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</si>
  <si>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</si>
  <si>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</si>
  <si>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</si>
  <si>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</si>
  <si>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</si>
  <si>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</si>
  <si>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</si>
  <si>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</si>
  <si>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</si>
  <si>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</si>
  <si>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</si>
  <si>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</si>
  <si>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</si>
  <si>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</si>
  <si>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</si>
  <si>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</si>
  <si>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</si>
  <si>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</si>
  <si>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</si>
  <si>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</si>
  <si>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</si>
  <si>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</si>
  <si>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</si>
  <si>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</si>
  <si>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</si>
  <si>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</si>
  <si>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</si>
  <si>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</si>
  <si>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</si>
  <si>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</si>
  <si>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</si>
  <si>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</si>
  <si>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</si>
  <si>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</si>
  <si>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</si>
  <si>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</si>
  <si>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</si>
  <si>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</si>
  <si>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</si>
  <si>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</si>
  <si>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</si>
  <si>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</si>
  <si>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</si>
  <si>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</si>
  <si>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</si>
  <si>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</si>
  <si>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</si>
  <si>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</si>
  <si>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</si>
  <si>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</si>
  <si>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</si>
  <si>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</si>
  <si>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</si>
  <si>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</si>
  <si>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</si>
  <si>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</si>
  <si>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</si>
  <si>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</si>
  <si>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</si>
  <si>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</si>
  <si>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</si>
  <si>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</si>
  <si>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</si>
  <si>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</si>
  <si>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</si>
  <si>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</si>
  <si>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</si>
  <si>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</si>
  <si>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</si>
  <si>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</si>
  <si>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</si>
  <si>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</si>
  <si>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</si>
  <si>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</si>
  <si>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</si>
  <si>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</si>
  <si>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</si>
  <si>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</si>
  <si>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</si>
  <si>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</si>
  <si>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</si>
  <si>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</si>
  <si>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</si>
  <si>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</si>
  <si>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</si>
  <si>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</si>
  <si>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</si>
  <si>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</si>
  <si>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</si>
  <si>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</si>
  <si>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</si>
  <si>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</si>
  <si>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</si>
  <si>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</si>
  <si>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</si>
  <si>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</si>
  <si>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</si>
  <si>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</si>
  <si>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</si>
  <si>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</si>
  <si>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</si>
  <si>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</si>
  <si>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</si>
  <si>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</si>
  <si>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</si>
  <si>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</si>
  <si>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</si>
  <si>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</si>
  <si>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</si>
  <si>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</si>
  <si>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</si>
  <si>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</si>
  <si>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</si>
  <si>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</si>
  <si>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</si>
  <si>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</si>
  <si>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</si>
  <si>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</si>
  <si>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</si>
  <si>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</si>
  <si>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</si>
  <si>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</si>
  <si>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</si>
  <si>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</si>
  <si>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</si>
  <si>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</si>
  <si>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</si>
  <si>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</si>
  <si>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</si>
  <si>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</si>
  <si>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</si>
  <si>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</si>
  <si>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</si>
  <si>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</si>
  <si>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</si>
  <si>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</si>
  <si>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</si>
  <si>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</si>
  <si>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</si>
  <si>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</si>
  <si>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</si>
  <si>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</si>
  <si>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</si>
  <si>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</si>
  <si>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</si>
  <si>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</si>
  <si>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</si>
  <si>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</si>
  <si>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</si>
  <si>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</si>
  <si>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</si>
  <si>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</si>
  <si>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</si>
  <si>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</si>
  <si>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</si>
  <si>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</si>
  <si>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</si>
  <si>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</si>
  <si>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</si>
  <si>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</si>
  <si>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</si>
  <si>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</si>
  <si>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</si>
  <si>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</si>
  <si>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</si>
  <si>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</si>
  <si>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</si>
  <si>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</si>
  <si>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</si>
  <si>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</si>
  <si>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</si>
  <si>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</si>
  <si>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</si>
  <si>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</si>
  <si>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</si>
  <si>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</si>
  <si>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</si>
  <si>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</si>
  <si>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</si>
  <si>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</si>
  <si>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</si>
  <si>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</si>
  <si>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</si>
  <si>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</si>
  <si>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</si>
  <si>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</si>
  <si>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</si>
  <si>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</si>
  <si>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</si>
  <si>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</si>
  <si>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</si>
  <si>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</si>
  <si>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</si>
  <si>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</si>
  <si>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</si>
  <si>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</si>
  <si>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</si>
  <si>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</si>
  <si>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</si>
  <si>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</si>
  <si>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</si>
  <si>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</si>
  <si>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</si>
  <si>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</si>
  <si>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</si>
  <si>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</si>
  <si>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</si>
  <si>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</si>
  <si>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</si>
  <si>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</si>
  <si>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</si>
  <si>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</si>
  <si>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</si>
  <si>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</si>
  <si>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</si>
  <si>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</si>
  <si>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</si>
  <si>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</si>
  <si>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</si>
  <si>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</si>
  <si>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</si>
  <si>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</si>
  <si>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</si>
  <si>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</si>
  <si>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</si>
  <si>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</si>
  <si>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</si>
  <si>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</si>
  <si>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</si>
  <si>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</si>
  <si>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</si>
  <si>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</si>
  <si>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</si>
  <si>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</si>
  <si>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</si>
  <si>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</si>
  <si>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</si>
  <si>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</si>
  <si>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</si>
  <si>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</si>
  <si>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</si>
  <si>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</si>
  <si>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</si>
  <si>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</si>
  <si>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</si>
  <si>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</si>
  <si>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</si>
  <si>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</si>
  <si>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</si>
  <si>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</si>
  <si>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</si>
  <si>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</si>
  <si>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</si>
  <si>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</si>
  <si>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</si>
  <si>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</si>
  <si>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</si>
  <si>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</si>
  <si>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</si>
  <si>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</si>
  <si>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</si>
  <si>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</si>
  <si>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</si>
  <si>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</si>
  <si>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</si>
  <si>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</si>
  <si>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</si>
  <si>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</si>
  <si>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</si>
  <si>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</si>
  <si>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</si>
  <si>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</si>
  <si>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</si>
  <si>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</si>
  <si>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</si>
  <si>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</si>
  <si>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</si>
  <si>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</si>
  <si>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</si>
  <si>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</si>
  <si>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</si>
  <si>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</si>
  <si>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</si>
  <si>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</si>
  <si>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</si>
  <si>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</si>
  <si>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</si>
  <si>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</si>
  <si>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</si>
  <si>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</si>
  <si>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</si>
  <si>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</si>
  <si>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</si>
  <si>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</si>
  <si>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</si>
  <si>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</si>
  <si>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</si>
  <si>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</si>
  <si>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</si>
  <si>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</si>
  <si>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</si>
  <si>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</si>
  <si>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</si>
  <si>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</si>
  <si>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</si>
  <si>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</si>
  <si>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</si>
  <si>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</si>
  <si>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</si>
  <si>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</si>
  <si>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</si>
  <si>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</si>
  <si>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</si>
  <si>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</si>
  <si>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</si>
  <si>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</si>
  <si>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</si>
  <si>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</si>
  <si>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</si>
  <si>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</si>
  <si>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</si>
  <si>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</si>
  <si>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</si>
  <si>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</si>
  <si>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</si>
  <si>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</si>
  <si>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</si>
  <si>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</si>
  <si>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</si>
  <si>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</si>
  <si>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</si>
  <si>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</si>
  <si>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</si>
  <si>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</si>
  <si>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</si>
  <si>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</si>
  <si>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</si>
  <si>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</si>
  <si>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</si>
  <si>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</si>
  <si>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</si>
  <si>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</si>
  <si>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</si>
  <si>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</si>
  <si>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</si>
  <si>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</si>
  <si>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</si>
  <si>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</si>
  <si>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</si>
  <si>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</si>
  <si>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</si>
  <si>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</si>
  <si>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</si>
  <si>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</si>
  <si>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</si>
  <si>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</si>
  <si>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</si>
  <si>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</si>
  <si>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</si>
  <si>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</si>
  <si>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</si>
  <si>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</si>
  <si>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</si>
  <si>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</si>
  <si>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</si>
  <si>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</si>
  <si>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</si>
  <si>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</si>
  <si>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</si>
  <si>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</si>
  <si>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</si>
  <si>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</si>
  <si>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</si>
  <si>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</si>
  <si>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</si>
  <si>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</si>
  <si>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</si>
  <si>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</si>
  <si>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</si>
  <si>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</si>
  <si>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</si>
  <si>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</si>
  <si>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</si>
  <si>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</si>
  <si>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</si>
  <si>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</si>
  <si>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</si>
  <si>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</si>
  <si>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</si>
  <si>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</si>
  <si>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</si>
  <si>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</si>
  <si>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</si>
  <si>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</si>
  <si>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</si>
  <si>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</si>
  <si>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</si>
  <si>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</si>
  <si>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</si>
  <si>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</si>
  <si>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</si>
  <si>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</si>
  <si>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</si>
  <si>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</si>
  <si>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</si>
  <si>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</si>
  <si>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</si>
  <si>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</si>
  <si>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</si>
  <si>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</si>
  <si>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</si>
  <si>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</si>
  <si>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</si>
  <si>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</si>
  <si>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</si>
  <si>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</si>
  <si>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</si>
  <si>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</si>
  <si>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</si>
  <si>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</si>
  <si>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</si>
  <si>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</si>
  <si>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</si>
  <si>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</si>
  <si>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</si>
  <si>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</si>
  <si>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</si>
  <si>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</si>
  <si>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</si>
  <si>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</si>
  <si>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</si>
  <si>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</si>
  <si>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</si>
  <si>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</si>
  <si>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</si>
  <si>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</si>
  <si>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</si>
  <si>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</si>
  <si>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</si>
  <si>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</si>
  <si>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</si>
  <si>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</si>
  <si>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</si>
  <si>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</si>
  <si>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</si>
  <si>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</si>
  <si>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</si>
  <si>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</si>
  <si>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</si>
  <si>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</si>
  <si>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</si>
  <si>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</si>
  <si>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</si>
  <si>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</si>
  <si>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</si>
  <si>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</si>
  <si>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</si>
  <si>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</si>
  <si>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</si>
  <si>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</si>
  <si>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</si>
  <si>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</si>
  <si>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</si>
  <si>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</si>
  <si>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</si>
  <si>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</si>
  <si>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</si>
  <si>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</si>
  <si>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</si>
  <si>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</si>
  <si>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</si>
  <si>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</si>
  <si>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</si>
  <si>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</si>
  <si>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</si>
  <si>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</si>
  <si>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</si>
  <si>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</si>
  <si>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</si>
  <si>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</si>
  <si>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</si>
  <si>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</si>
  <si>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</si>
  <si>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</si>
  <si>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</si>
  <si>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</si>
  <si>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</si>
  <si>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</si>
  <si>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</si>
  <si>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</si>
  <si>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</si>
  <si>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</si>
  <si>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</si>
  <si>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</si>
  <si>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</si>
  <si>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</si>
  <si>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</si>
  <si>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</si>
  <si>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</si>
  <si>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</si>
  <si>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</si>
  <si>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</si>
  <si>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</si>
  <si>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</si>
  <si>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</si>
  <si>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</si>
  <si>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</si>
  <si>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</si>
  <si>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</si>
  <si>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</si>
  <si>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</si>
  <si>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</si>
  <si>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</si>
  <si>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</si>
  <si>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</si>
  <si>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</si>
  <si>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</si>
  <si>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</si>
  <si>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</si>
  <si>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</si>
  <si>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</si>
  <si>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</si>
  <si>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</si>
  <si>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</si>
  <si>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</si>
  <si>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</si>
  <si>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</si>
  <si>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</si>
  <si>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</si>
  <si>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</si>
  <si>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</si>
  <si>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</si>
  <si>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</si>
  <si>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</si>
  <si>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</si>
  <si>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</si>
  <si>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</si>
  <si>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</si>
  <si>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</si>
  <si>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</si>
  <si>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</si>
  <si>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</si>
  <si>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</si>
  <si>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</si>
  <si>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</si>
  <si>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</si>
  <si>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</si>
  <si>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</si>
  <si>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</si>
  <si>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</si>
  <si>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</si>
  <si>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</si>
  <si>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</si>
  <si>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</si>
  <si>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</si>
  <si>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</si>
  <si>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</si>
  <si>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</si>
  <si>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</si>
  <si>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</si>
  <si>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</si>
  <si>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</si>
  <si>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</si>
  <si>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</si>
  <si>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</si>
  <si>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</si>
  <si>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</si>
  <si>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</si>
  <si>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</si>
  <si>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</si>
  <si>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</si>
  <si>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</si>
  <si>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</si>
  <si>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</si>
  <si>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</si>
  <si>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</si>
  <si>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</si>
  <si>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</si>
  <si>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</si>
  <si>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</si>
  <si>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</si>
  <si>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</si>
  <si>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</si>
  <si>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</si>
  <si>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</si>
  <si>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</si>
  <si>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</si>
  <si>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</si>
  <si>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</si>
  <si>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</si>
  <si>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</si>
  <si>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</si>
  <si>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</si>
  <si>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</si>
  <si>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</si>
  <si>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</si>
  <si>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</si>
  <si>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</si>
  <si>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</si>
  <si>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</si>
  <si>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</si>
  <si>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</si>
  <si>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</si>
  <si>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</si>
  <si>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</si>
  <si>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</si>
  <si>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</si>
  <si>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</si>
  <si>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</si>
  <si>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</si>
  <si>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</si>
  <si>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</si>
  <si>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</si>
  <si>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</si>
  <si>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</si>
  <si>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</si>
  <si>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</si>
  <si>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</si>
  <si>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</si>
  <si>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</si>
  <si>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</si>
  <si>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</si>
  <si>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</si>
  <si>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</si>
  <si>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</si>
  <si>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</si>
  <si>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</si>
  <si>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</si>
  <si>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</si>
  <si>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</si>
  <si>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</si>
  <si>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</si>
  <si>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</si>
  <si>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</si>
  <si>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</si>
  <si>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</si>
  <si>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</si>
  <si>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</si>
  <si>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</si>
  <si>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</si>
  <si>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</si>
  <si>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</si>
  <si>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</si>
  <si>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</si>
  <si>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</si>
  <si>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</si>
  <si>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</si>
  <si>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</si>
  <si>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</si>
  <si>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</si>
  <si>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</si>
  <si>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</si>
  <si>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</si>
  <si>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</si>
  <si>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</si>
  <si>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</si>
  <si>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</si>
  <si>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</si>
  <si>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</si>
  <si>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</si>
  <si>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</si>
  <si>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</si>
  <si>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</si>
  <si>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</si>
  <si>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</si>
  <si>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</si>
  <si>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</si>
  <si>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</si>
  <si>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</si>
  <si>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</si>
  <si>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</si>
  <si>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</si>
  <si>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</si>
  <si>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</si>
  <si>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</si>
  <si>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</si>
  <si>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</si>
  <si>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</si>
  <si>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</si>
  <si>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</si>
  <si>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</si>
  <si>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</si>
  <si>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</si>
  <si>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</si>
  <si>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</si>
  <si>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</si>
  <si>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</si>
  <si>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</si>
  <si>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</si>
  <si>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</si>
  <si>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</si>
  <si>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</si>
  <si>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</si>
  <si>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</si>
  <si>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</si>
  <si>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</si>
  <si>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</si>
  <si>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</si>
  <si>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</si>
  <si>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</si>
  <si>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</si>
  <si>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</si>
  <si>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</si>
  <si>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</si>
  <si>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</si>
  <si>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</si>
  <si>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</si>
  <si>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</si>
  <si>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</si>
  <si>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</si>
  <si>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</si>
  <si>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</si>
  <si>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</si>
  <si>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</si>
  <si>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</si>
  <si>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</si>
  <si>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</si>
  <si>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</si>
  <si>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</si>
  <si>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</si>
  <si>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</si>
  <si>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</si>
  <si>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</si>
  <si>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</si>
  <si>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</si>
  <si>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</si>
  <si>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</si>
  <si>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</si>
  <si>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</si>
  <si>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</si>
  <si>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</si>
  <si>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</si>
  <si>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</si>
  <si>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</si>
  <si>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</si>
  <si>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</si>
  <si>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</si>
  <si>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</si>
  <si>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</si>
  <si>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</si>
  <si>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</si>
  <si>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</si>
  <si>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</si>
  <si>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</si>
  <si>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</si>
  <si>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</si>
  <si>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</si>
  <si>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</si>
  <si>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</si>
  <si>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</si>
  <si>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</si>
  <si>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</si>
  <si>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</si>
  <si>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</si>
  <si>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</si>
  <si>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</si>
  <si>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</si>
  <si>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</si>
  <si>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</si>
  <si>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</si>
  <si>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</si>
  <si>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</si>
  <si>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</si>
  <si>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</si>
  <si>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</si>
  <si>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</si>
  <si>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</si>
  <si>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</si>
  <si>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</si>
  <si>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</si>
  <si>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</si>
  <si>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</si>
  <si>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</si>
  <si>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</si>
  <si>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</si>
  <si>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</si>
  <si>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</si>
  <si>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</si>
  <si>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</si>
  <si>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</si>
  <si>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</si>
  <si>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</si>
  <si>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</si>
  <si>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</si>
  <si>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</si>
  <si>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</si>
  <si>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</si>
  <si>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</si>
  <si>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</si>
  <si>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</si>
  <si>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</si>
  <si>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</si>
  <si>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</si>
  <si>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</si>
  <si>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</si>
  <si>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</si>
  <si>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</si>
  <si>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</si>
  <si>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</si>
  <si>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</si>
  <si>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</si>
  <si>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</si>
  <si>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</si>
  <si>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</si>
  <si>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</si>
  <si>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</si>
  <si>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</si>
  <si>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</si>
  <si>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</si>
  <si>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</si>
  <si>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</si>
  <si>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</si>
  <si>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</si>
  <si>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</si>
  <si>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</si>
  <si>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</si>
  <si>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</si>
  <si>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</si>
  <si>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</si>
  <si>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</si>
  <si>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</si>
  <si>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</si>
  <si>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</si>
  <si>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</si>
  <si>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</si>
  <si>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</si>
  <si>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</si>
  <si>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</si>
  <si>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</si>
  <si>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</si>
  <si>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</si>
  <si>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</si>
  <si>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</si>
  <si>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</si>
  <si>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</si>
  <si>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</si>
  <si>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</si>
  <si>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</si>
  <si>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</si>
  <si>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</si>
  <si>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</si>
  <si>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</si>
  <si>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</si>
  <si>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</si>
  <si>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</si>
  <si>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</si>
  <si>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</si>
  <si>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</si>
  <si>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</si>
  <si>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</si>
  <si>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</si>
  <si>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</si>
  <si>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</si>
  <si>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</si>
  <si>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</si>
  <si>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</si>
  <si>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</si>
  <si>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</si>
  <si>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</si>
  <si>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</si>
  <si>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</si>
  <si>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</si>
  <si>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</si>
  <si>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</si>
  <si>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</si>
  <si>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</si>
  <si>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</si>
  <si>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</si>
  <si>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</si>
  <si>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</si>
  <si>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</si>
  <si>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</si>
  <si>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</si>
  <si>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</si>
  <si>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</si>
  <si>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</si>
  <si>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</si>
  <si>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</si>
  <si>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</si>
  <si>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</si>
  <si>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</si>
  <si>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</si>
  <si>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</si>
  <si>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</si>
  <si>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</si>
  <si>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</si>
  <si>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</si>
  <si>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</si>
  <si>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</si>
  <si>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</si>
  <si>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</si>
  <si>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</si>
  <si>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</si>
  <si>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</si>
  <si>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</si>
  <si>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</si>
  <si>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</si>
  <si>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</si>
  <si>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</si>
  <si>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</si>
  <si>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</si>
  <si>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</si>
  <si>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</si>
  <si>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</si>
  <si>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</si>
  <si>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</si>
  <si>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</si>
  <si>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</si>
  <si>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</si>
  <si>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</si>
  <si>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</si>
  <si>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</si>
  <si>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</si>
  <si>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</si>
  <si>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</si>
  <si>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</si>
  <si>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</si>
  <si>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</si>
  <si>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</si>
  <si>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</si>
  <si>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</si>
  <si>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</si>
  <si>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</si>
  <si>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</si>
  <si>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</si>
  <si>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</si>
  <si>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</si>
  <si>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</si>
  <si>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</si>
  <si>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</si>
  <si>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</si>
  <si>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</si>
  <si>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</si>
  <si>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</si>
  <si>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</si>
  <si>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</si>
  <si>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</si>
  <si>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</si>
  <si>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</si>
  <si>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</si>
  <si>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</si>
  <si>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</si>
  <si>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</si>
  <si>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</si>
  <si>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</si>
  <si>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</si>
  <si>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</si>
  <si>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</si>
  <si>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</si>
  <si>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</si>
  <si>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</si>
  <si>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</si>
  <si>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</si>
  <si>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</si>
  <si>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</si>
  <si>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</si>
  <si>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</si>
  <si>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</si>
  <si>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</si>
  <si>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</si>
  <si>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</si>
  <si>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</si>
  <si>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</si>
  <si>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</si>
  <si>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</si>
  <si>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</si>
  <si>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</si>
  <si>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</si>
  <si>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</si>
  <si>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</si>
  <si>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</si>
  <si>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</si>
  <si>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</si>
  <si>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</si>
  <si>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</si>
  <si>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</si>
  <si>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</si>
  <si>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</si>
  <si>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</si>
  <si>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</si>
  <si>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</si>
  <si>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</si>
  <si>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</si>
  <si>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</si>
  <si>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</si>
  <si>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</si>
  <si>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</si>
  <si>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</si>
  <si>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</si>
  <si>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</si>
  <si>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</si>
  <si>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</si>
  <si>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</si>
  <si>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</si>
  <si>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</si>
  <si>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</si>
  <si>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</si>
  <si>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</si>
  <si>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</si>
  <si>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</si>
  <si>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</si>
  <si>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</si>
  <si>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</si>
  <si>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</si>
  <si>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</si>
  <si>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</si>
  <si>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</si>
  <si>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</si>
  <si>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</si>
  <si>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</si>
  <si>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</si>
  <si>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</si>
  <si>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</si>
  <si>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</si>
  <si>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</si>
  <si>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</si>
  <si>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</si>
  <si>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</si>
  <si>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</si>
  <si>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</si>
  <si>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</si>
  <si>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</si>
  <si>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</si>
  <si>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</si>
  <si>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</si>
  <si>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</si>
  <si>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</si>
  <si>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</si>
  <si>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</si>
  <si>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</si>
  <si>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</si>
  <si>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</si>
  <si>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</si>
  <si>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</si>
  <si>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</si>
  <si>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</si>
  <si>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</si>
  <si>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</si>
  <si>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</si>
  <si>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</si>
  <si>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</si>
  <si>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</si>
  <si>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</si>
  <si>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</si>
  <si>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</si>
  <si>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</si>
  <si>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</si>
  <si>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</si>
  <si>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</si>
  <si>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</si>
  <si>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</si>
  <si>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</si>
  <si>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</si>
  <si>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</si>
  <si>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</si>
  <si>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</si>
  <si>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</si>
  <si>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</si>
  <si>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</si>
  <si>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</si>
  <si>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</si>
  <si>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</si>
  <si>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</si>
  <si>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</si>
  <si>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</si>
  <si>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</si>
  <si>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</si>
  <si>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</si>
  <si>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</si>
  <si>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</si>
  <si>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</si>
  <si>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</si>
  <si>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</si>
  <si>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</si>
  <si>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</si>
  <si>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</si>
  <si>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</si>
  <si>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</si>
  <si>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</si>
  <si>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</si>
  <si>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</si>
  <si>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</si>
  <si>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</si>
  <si>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</si>
  <si>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</si>
  <si>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</si>
  <si>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</si>
  <si>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</si>
  <si>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</si>
  <si>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</si>
  <si>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</si>
  <si>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</si>
  <si>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</si>
  <si>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</si>
  <si>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</si>
  <si>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</si>
  <si>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</si>
  <si>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</si>
  <si>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</si>
  <si>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</si>
  <si>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</si>
  <si>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</si>
  <si>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</si>
  <si>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</si>
  <si>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</si>
  <si>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</si>
  <si>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</si>
  <si>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</si>
  <si>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</si>
  <si>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</si>
  <si>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</si>
  <si>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</si>
  <si>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</si>
  <si>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</si>
  <si>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</si>
  <si>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</si>
  <si>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</si>
  <si>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</si>
  <si>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</si>
  <si>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</si>
  <si>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</si>
  <si>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</si>
  <si>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</si>
  <si>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</si>
  <si>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</si>
  <si>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</si>
  <si>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</si>
  <si>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</si>
  <si>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</si>
  <si>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</si>
  <si>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</si>
  <si>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</si>
  <si>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</si>
  <si>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</si>
  <si>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</si>
  <si>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</si>
  <si>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</si>
  <si>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</si>
  <si>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</si>
  <si>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</si>
  <si>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</si>
  <si>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</si>
  <si>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</si>
  <si>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</si>
  <si>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</si>
  <si>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</si>
  <si>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</si>
  <si>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</si>
  <si>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</si>
  <si>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</si>
  <si>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</si>
  <si>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</si>
  <si>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</si>
  <si>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</si>
  <si>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</si>
  <si>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</si>
  <si>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</si>
  <si>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</si>
  <si>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</si>
  <si>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</si>
  <si>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</si>
  <si>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</si>
  <si>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</si>
  <si>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</si>
  <si>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</si>
  <si>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</si>
  <si>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</si>
  <si>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</si>
  <si>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</si>
  <si>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</si>
  <si>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</si>
  <si>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</si>
  <si>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</si>
  <si>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</si>
  <si>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</si>
  <si>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</si>
  <si>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</si>
  <si>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</si>
  <si>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</si>
  <si>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</si>
  <si>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</si>
  <si>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</si>
  <si>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</si>
  <si>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</si>
  <si>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</si>
  <si>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</si>
  <si>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</si>
  <si>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</si>
  <si>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</si>
  <si>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</si>
  <si>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</si>
  <si>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</si>
  <si>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</si>
  <si>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</si>
  <si>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</si>
  <si>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</si>
  <si>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</si>
  <si>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</si>
  <si>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</si>
  <si>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</si>
  <si>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</si>
  <si>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</si>
  <si>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</si>
  <si>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</si>
  <si>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</si>
  <si>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</si>
  <si>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</si>
  <si>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</si>
  <si>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</si>
  <si>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</si>
  <si>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</si>
  <si>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</si>
  <si>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</si>
  <si>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</si>
  <si>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</si>
  <si>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</si>
  <si>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</si>
  <si>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</si>
  <si>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</si>
  <si>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</si>
  <si>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</si>
  <si>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</si>
  <si>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</si>
  <si>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</si>
  <si>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</si>
  <si>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</si>
  <si>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</si>
  <si>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</si>
  <si>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</si>
  <si>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</si>
  <si>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</si>
  <si>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</si>
  <si>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</si>
  <si>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</si>
  <si>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</si>
  <si>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</si>
  <si>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</si>
  <si>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</si>
  <si>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</si>
  <si>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</si>
  <si>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</si>
  <si>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</si>
  <si>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</si>
  <si>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</si>
  <si>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</si>
  <si>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</si>
  <si>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</si>
  <si>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</si>
  <si>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</si>
  <si>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</si>
  <si>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</si>
  <si>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</si>
  <si>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</si>
  <si>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</si>
  <si>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</si>
  <si>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</si>
  <si>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</si>
  <si>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</si>
  <si>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</si>
  <si>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</si>
  <si>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</si>
  <si>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</si>
  <si>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</si>
  <si>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</si>
  <si>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</si>
  <si>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</si>
  <si>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</si>
  <si>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</si>
  <si>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</si>
  <si>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</si>
  <si>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</si>
  <si>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</si>
  <si>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</si>
  <si>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</si>
  <si>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</si>
  <si>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</si>
  <si>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</si>
  <si>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</si>
  <si>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</si>
  <si>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</si>
  <si>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</si>
  <si>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</si>
  <si>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</si>
  <si>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</si>
  <si>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</si>
  <si>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</si>
  <si>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</si>
  <si>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</si>
  <si>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</si>
  <si>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</si>
  <si>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</si>
  <si>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</si>
  <si>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</si>
  <si>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</si>
  <si>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</si>
  <si>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</si>
  <si>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</si>
  <si>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</si>
  <si>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</si>
  <si>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</si>
  <si>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</si>
  <si>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</si>
  <si>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</si>
  <si>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</si>
  <si>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</si>
  <si>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</si>
  <si>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</si>
  <si>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</si>
  <si>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</si>
  <si>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</si>
  <si>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</si>
  <si>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</si>
  <si>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</si>
  <si>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</si>
  <si>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</si>
  <si>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</si>
  <si>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</si>
  <si>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</si>
  <si>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</si>
  <si>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</si>
  <si>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</si>
  <si>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</si>
  <si>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</si>
  <si>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</si>
  <si>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</si>
  <si>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</si>
  <si>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</si>
  <si>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</si>
  <si>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</si>
  <si>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</si>
  <si>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</si>
  <si>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</si>
  <si>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</si>
  <si>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</si>
  <si>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</si>
  <si>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</si>
  <si>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</si>
  <si>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</si>
  <si>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</si>
  <si>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</si>
  <si>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</si>
  <si>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</si>
  <si>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</si>
  <si>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</si>
  <si>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</si>
  <si>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</si>
  <si>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</si>
  <si>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</si>
  <si>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</si>
  <si>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</si>
  <si>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</si>
  <si>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</si>
  <si>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</si>
  <si>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</si>
  <si>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</si>
  <si>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</si>
  <si>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</si>
  <si>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</si>
  <si>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</si>
  <si>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</si>
  <si>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</si>
  <si>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</si>
  <si>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</si>
  <si>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</si>
  <si>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</si>
  <si>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</si>
  <si>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</si>
  <si>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</si>
  <si>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</si>
  <si>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</si>
  <si>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</si>
  <si>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</si>
  <si>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</si>
  <si>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</si>
  <si>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</si>
  <si>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</si>
  <si>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</si>
  <si>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</si>
  <si>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</si>
  <si>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</si>
  <si>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</si>
  <si>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</si>
  <si>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</si>
  <si>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</si>
  <si>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</si>
  <si>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</si>
  <si>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</si>
  <si>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</si>
  <si>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</si>
  <si>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</si>
  <si>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</si>
  <si>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</si>
  <si>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</si>
  <si>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</si>
  <si>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</si>
  <si>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</si>
  <si>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</si>
  <si>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</si>
  <si>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</si>
  <si>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</si>
  <si>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</si>
  <si>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</si>
  <si>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</si>
  <si>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</si>
  <si>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</si>
  <si>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</si>
  <si>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</si>
  <si>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</si>
  <si>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</si>
  <si>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</si>
  <si>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</si>
  <si>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</si>
  <si>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</si>
  <si>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</si>
  <si>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</si>
  <si>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</si>
  <si>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</si>
  <si>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</si>
  <si>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</si>
  <si>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</si>
  <si>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</si>
  <si>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</si>
  <si>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</si>
  <si>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</si>
  <si>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</si>
  <si>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</si>
  <si>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</si>
  <si>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</si>
  <si>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</si>
  <si>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</si>
  <si>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</si>
  <si>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</si>
  <si>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</si>
  <si>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</si>
  <si>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</si>
  <si>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</si>
  <si>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</si>
  <si>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</si>
  <si>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</si>
  <si>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</si>
  <si>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</si>
  <si>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</si>
  <si>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</si>
  <si>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</si>
  <si>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</si>
  <si>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</si>
  <si>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</si>
  <si>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</si>
  <si>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</si>
  <si>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</si>
  <si>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</si>
  <si>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</si>
  <si>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</si>
  <si>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</si>
  <si>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</si>
  <si>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</si>
  <si>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</si>
  <si>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</si>
  <si>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</si>
  <si>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</si>
  <si>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</si>
  <si>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</si>
  <si>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</si>
  <si>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</si>
  <si>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</si>
  <si>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</si>
  <si>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</si>
  <si>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</si>
  <si>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</si>
  <si>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</si>
  <si>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</si>
  <si>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</si>
  <si>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</si>
  <si>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</si>
  <si>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</si>
  <si>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</si>
  <si>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</si>
  <si>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</si>
  <si>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</si>
  <si>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</si>
  <si>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</si>
  <si>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</si>
  <si>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</si>
  <si>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</si>
  <si>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</si>
  <si>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</si>
  <si>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</si>
  <si>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</si>
  <si>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</si>
  <si>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</si>
  <si>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</si>
  <si>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</si>
  <si>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</si>
  <si>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</si>
  <si>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</si>
  <si>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</si>
  <si>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</si>
  <si>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</si>
  <si>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</si>
  <si>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</si>
  <si>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</si>
  <si>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</si>
  <si>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</si>
  <si>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</si>
  <si>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</si>
  <si>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</si>
  <si>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</si>
  <si>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</si>
  <si>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</si>
  <si>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</si>
  <si>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</si>
  <si>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</si>
  <si>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</si>
  <si>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</si>
  <si>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</si>
  <si>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</si>
  <si>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</si>
  <si>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</si>
  <si>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</si>
  <si>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</si>
  <si>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</si>
  <si>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</si>
  <si>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</si>
  <si>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</si>
  <si>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</si>
  <si>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</si>
  <si>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</si>
  <si>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</si>
  <si>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</si>
  <si>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</si>
  <si>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</si>
  <si>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</si>
  <si>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</si>
  <si>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</si>
  <si>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</si>
  <si>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</si>
  <si>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</si>
  <si>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</si>
  <si>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</si>
  <si>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</si>
  <si>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</si>
  <si>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</si>
  <si>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</si>
  <si>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</si>
  <si>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</si>
  <si>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</si>
  <si>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</si>
  <si>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</si>
  <si>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</si>
  <si>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</si>
  <si>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</si>
  <si>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</si>
  <si>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</si>
  <si>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</si>
  <si>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</si>
  <si>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</si>
  <si>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</si>
  <si>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</si>
  <si>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</si>
  <si>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</si>
  <si>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</si>
  <si>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</si>
  <si>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</si>
  <si>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</si>
  <si>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</si>
  <si>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</si>
  <si>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</si>
  <si>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</si>
  <si>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</si>
  <si>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</si>
  <si>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</si>
  <si>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</si>
  <si>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</si>
  <si>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</si>
  <si>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</si>
  <si>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</si>
  <si>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</si>
  <si>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</si>
  <si>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</si>
  <si>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</si>
  <si>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</si>
  <si>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</si>
  <si>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</si>
  <si>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</si>
  <si>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</si>
  <si>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</si>
  <si>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</si>
  <si>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</si>
  <si>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</si>
  <si>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</si>
  <si>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</si>
  <si>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</si>
  <si>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</si>
  <si>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</si>
  <si>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</si>
  <si>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</si>
  <si>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</si>
  <si>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</si>
  <si>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</si>
  <si>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</si>
  <si>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</si>
  <si>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</si>
  <si>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</si>
  <si>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</si>
  <si>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</si>
  <si>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</si>
  <si>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</si>
  <si>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</si>
  <si>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</si>
  <si>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</si>
  <si>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</si>
  <si>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</si>
  <si>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</si>
  <si>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</si>
  <si>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</si>
  <si>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</si>
  <si>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</si>
  <si>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</si>
  <si>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</si>
  <si>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</si>
  <si>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</si>
  <si>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</si>
  <si>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</si>
  <si>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</si>
  <si>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</si>
  <si>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</si>
  <si>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</si>
  <si>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</si>
  <si>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</si>
  <si>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</si>
  <si>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</si>
  <si>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</si>
  <si>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</si>
  <si>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</si>
  <si>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</si>
  <si>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</si>
  <si>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</si>
  <si>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</si>
  <si>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</si>
  <si>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</si>
  <si>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</si>
  <si>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</si>
  <si>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</si>
  <si>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</si>
  <si>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</si>
  <si>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</si>
  <si>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</si>
  <si>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</si>
  <si>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</si>
  <si>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</si>
  <si>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</si>
  <si>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</si>
  <si>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</si>
  <si>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</si>
  <si>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</si>
  <si>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</si>
  <si>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</si>
  <si>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</si>
  <si>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</si>
  <si>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</si>
  <si>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</si>
  <si>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</si>
  <si>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</si>
  <si>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</si>
  <si>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</si>
  <si>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</si>
  <si>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</si>
  <si>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</si>
  <si>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</si>
  <si>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</si>
  <si>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</si>
  <si>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</si>
  <si>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</si>
  <si>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</si>
  <si>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</si>
  <si>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</si>
  <si>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</si>
  <si>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</si>
  <si>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</si>
  <si>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</si>
  <si>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</si>
  <si>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</si>
  <si>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</si>
  <si>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</si>
  <si>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</si>
  <si>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</si>
  <si>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</si>
  <si>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</si>
  <si>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</si>
  <si>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</si>
  <si>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</si>
  <si>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</si>
  <si>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</si>
  <si>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</si>
  <si>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</si>
  <si>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</si>
  <si>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</si>
  <si>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</si>
  <si>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</si>
  <si>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</si>
  <si>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</si>
  <si>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</si>
  <si>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</si>
  <si>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</si>
  <si>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</si>
  <si>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</si>
  <si>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</si>
  <si>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</si>
  <si>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</si>
  <si>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</si>
  <si>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</si>
  <si>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</si>
  <si>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</si>
  <si>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</si>
  <si>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</si>
  <si>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</si>
  <si>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</si>
  <si>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</si>
  <si>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</si>
  <si>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</si>
  <si>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</si>
  <si>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</si>
  <si>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</si>
  <si>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</si>
  <si>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</si>
  <si>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</si>
  <si>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</si>
  <si>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</si>
  <si>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</si>
  <si>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</si>
  <si>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</si>
  <si>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</si>
  <si>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</si>
  <si>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</si>
  <si>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</si>
  <si>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</si>
  <si>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</si>
  <si>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</si>
  <si>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</si>
  <si>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</si>
  <si>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</si>
  <si>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</si>
  <si>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</si>
  <si>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</si>
  <si>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</si>
  <si>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</si>
  <si>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</si>
  <si>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</si>
  <si>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</si>
  <si>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</si>
  <si>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</si>
  <si>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</si>
  <si>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</si>
  <si>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</si>
  <si>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</si>
  <si>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</si>
  <si>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</si>
  <si>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</si>
  <si>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</si>
  <si>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</si>
  <si>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</si>
  <si>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</si>
  <si>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</si>
  <si>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</si>
  <si>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</si>
  <si>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</si>
  <si>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</si>
  <si>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</si>
  <si>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</si>
  <si>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</si>
  <si>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</si>
  <si>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</si>
  <si>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</si>
  <si>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</si>
  <si>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</si>
  <si>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</si>
  <si>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</si>
  <si>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</si>
  <si>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</si>
  <si>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</si>
  <si>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</si>
  <si>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</si>
  <si>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</si>
  <si>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</si>
  <si>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</si>
  <si>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</si>
  <si>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</si>
  <si>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</si>
  <si>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</si>
  <si>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</si>
  <si>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</si>
  <si>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</si>
  <si>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</si>
  <si>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</si>
  <si>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</si>
  <si>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</si>
  <si>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</si>
  <si>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</si>
  <si>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</si>
  <si>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</si>
  <si>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</si>
  <si>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</si>
  <si>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</si>
  <si>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</si>
  <si>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</si>
  <si>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</si>
  <si>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</si>
  <si>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</si>
  <si>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</si>
  <si>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</si>
  <si>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</si>
  <si>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</si>
  <si>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</si>
  <si>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</si>
  <si>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</si>
  <si>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</si>
  <si>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</si>
  <si>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</si>
  <si>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</si>
  <si>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</si>
  <si>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</si>
  <si>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</si>
  <si>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</si>
  <si>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</si>
  <si>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</si>
  <si>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</si>
  <si>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</si>
  <si>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</si>
  <si>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</si>
  <si>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</si>
  <si>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</si>
  <si>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</si>
  <si>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</si>
  <si>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</si>
  <si>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</si>
  <si>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</si>
  <si>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</si>
  <si>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</si>
  <si>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</si>
  <si>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</si>
  <si>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</si>
  <si>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</si>
  <si>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</si>
  <si>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</si>
  <si>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</si>
  <si>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</si>
  <si>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</si>
  <si>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</si>
  <si>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</si>
  <si>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</si>
  <si>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</si>
  <si>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</si>
  <si>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</si>
  <si>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</si>
  <si>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</si>
  <si>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</si>
  <si>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</si>
  <si>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</si>
  <si>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</si>
  <si>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</si>
  <si>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</si>
  <si>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</si>
  <si>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</si>
  <si>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</si>
  <si>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</si>
  <si>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</si>
  <si>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</si>
  <si>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</si>
  <si>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</si>
  <si>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</si>
  <si>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</si>
  <si>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</si>
  <si>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</si>
  <si>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</si>
  <si>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</si>
  <si>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</si>
  <si>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</si>
  <si>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</si>
  <si>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</si>
  <si>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</si>
  <si>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</si>
  <si>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</si>
  <si>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</si>
  <si>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</si>
  <si>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</si>
  <si>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</si>
  <si>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</si>
  <si>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</si>
  <si>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</si>
  <si>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</si>
  <si>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</si>
  <si>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</si>
  <si>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</si>
  <si>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</si>
  <si>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</si>
  <si>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</si>
  <si>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</si>
  <si>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</si>
  <si>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</si>
  <si>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</si>
  <si>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</si>
  <si>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</si>
  <si>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</si>
  <si>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</si>
  <si>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</si>
  <si>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</si>
  <si>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</si>
  <si>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</si>
  <si>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</si>
  <si>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</si>
  <si>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</si>
  <si>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</si>
  <si>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</si>
  <si>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</si>
  <si>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</si>
  <si>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</si>
  <si>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</si>
  <si>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</si>
  <si>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</si>
  <si>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</si>
  <si>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</si>
  <si>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</si>
  <si>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</si>
  <si>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</si>
  <si>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</si>
  <si>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</si>
  <si>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</si>
  <si>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</si>
  <si>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</si>
  <si>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</si>
  <si>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</si>
  <si>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</si>
  <si>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</si>
  <si>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</si>
  <si>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</si>
  <si>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</si>
  <si>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</si>
  <si>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</si>
  <si>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</si>
  <si>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</si>
  <si>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</si>
  <si>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</si>
  <si>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</si>
  <si>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</si>
  <si>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</si>
  <si>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</si>
  <si>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</si>
  <si>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</si>
  <si>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</si>
  <si>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</si>
  <si>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</si>
  <si>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</si>
  <si>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</si>
  <si>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</si>
  <si>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</si>
  <si>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</si>
  <si>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</si>
  <si>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</si>
  <si>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</si>
  <si>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</si>
  <si>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</si>
  <si>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</si>
  <si>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</si>
  <si>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</si>
  <si>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</si>
  <si>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</si>
  <si>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</si>
  <si>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</si>
  <si>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</si>
  <si>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</si>
  <si>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</si>
  <si>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</si>
  <si>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</si>
  <si>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</si>
  <si>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</si>
  <si>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</si>
  <si>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</si>
  <si>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</si>
  <si>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</si>
  <si>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</si>
  <si>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</si>
  <si>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</si>
  <si>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</si>
  <si>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</si>
  <si>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</si>
  <si>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</si>
  <si>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</si>
  <si>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</si>
  <si>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</si>
  <si>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</si>
  <si>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</si>
  <si>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</si>
  <si>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</si>
  <si>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</si>
  <si>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</si>
  <si>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</si>
  <si>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</si>
  <si>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</si>
  <si>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</si>
  <si>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</si>
  <si>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</si>
  <si>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</si>
  <si>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</si>
  <si>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</si>
  <si>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</si>
  <si>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</si>
  <si>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</si>
  <si>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</si>
  <si>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</si>
  <si>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</si>
  <si>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</si>
  <si>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</si>
  <si>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</si>
  <si>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</si>
  <si>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</si>
  <si>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</si>
  <si>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</si>
  <si>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</si>
  <si>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</si>
  <si>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</si>
  <si>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</si>
  <si>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</si>
  <si>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</si>
  <si>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</si>
  <si>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</si>
  <si>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</si>
  <si>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</si>
  <si>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</si>
  <si>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</si>
  <si>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</si>
  <si>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</si>
  <si>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</si>
  <si>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</si>
  <si>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</si>
  <si>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</si>
  <si>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</si>
  <si>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</si>
  <si>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</si>
  <si>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</si>
  <si>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</si>
  <si>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</si>
  <si>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</si>
  <si>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</si>
  <si>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</si>
  <si>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</si>
  <si>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</si>
  <si>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</si>
  <si>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</si>
  <si>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</si>
  <si>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</si>
  <si>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</si>
  <si>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</si>
  <si>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</si>
  <si>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</si>
  <si>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</si>
  <si>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</si>
  <si>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</si>
  <si>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</si>
  <si>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</si>
  <si>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</si>
  <si>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</si>
  <si>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</si>
  <si>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</si>
  <si>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</si>
  <si>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</si>
  <si>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</si>
  <si>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</si>
  <si>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</si>
  <si>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</si>
  <si>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</si>
  <si>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</si>
  <si>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</si>
  <si>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</si>
  <si>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</si>
  <si>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</si>
  <si>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</si>
  <si>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</si>
  <si>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</si>
  <si>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</si>
  <si>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</si>
  <si>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</si>
  <si>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</si>
  <si>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</si>
  <si>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</si>
  <si>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</si>
  <si>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</si>
  <si>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</si>
  <si>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</si>
  <si>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</si>
  <si>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</si>
  <si>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</si>
  <si>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</si>
  <si>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</si>
  <si>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</si>
  <si>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</si>
  <si>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</si>
  <si>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</si>
  <si>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</si>
  <si>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</si>
  <si>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</si>
  <si>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</si>
  <si>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</si>
  <si>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</si>
  <si>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</si>
  <si>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</si>
  <si>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</si>
  <si>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</si>
  <si>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</si>
  <si>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</si>
  <si>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</si>
  <si>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</si>
  <si>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</si>
  <si>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</si>
  <si>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</si>
  <si>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</si>
  <si>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</si>
  <si>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</si>
  <si>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</si>
  <si>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</si>
  <si>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</si>
  <si>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</si>
  <si>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</si>
  <si>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</si>
  <si>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</si>
  <si>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</si>
  <si>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</si>
  <si>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</si>
  <si>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</si>
  <si>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</si>
  <si>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</si>
  <si>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</si>
  <si>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</si>
  <si>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</si>
  <si>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</si>
  <si>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</si>
  <si>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</si>
  <si>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</si>
  <si>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</si>
  <si>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</si>
  <si>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</si>
  <si>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</si>
  <si>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</si>
  <si>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</si>
  <si>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</si>
  <si>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</si>
  <si>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</si>
  <si>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</si>
  <si>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</si>
  <si>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</si>
  <si>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</si>
  <si>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</si>
  <si>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</si>
  <si>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</si>
  <si>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</si>
  <si>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</si>
  <si>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</si>
  <si>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</si>
  <si>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</si>
  <si>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</si>
  <si>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</si>
  <si>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</si>
  <si>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</si>
  <si>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</si>
  <si>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</si>
  <si>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</si>
  <si>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</si>
  <si>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</si>
  <si>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</si>
  <si>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</si>
  <si>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</si>
  <si>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</si>
  <si>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</si>
  <si>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</si>
  <si>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</si>
  <si>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</si>
  <si>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</si>
  <si>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</si>
  <si>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</si>
  <si>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</si>
  <si>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</si>
  <si>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</si>
  <si>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</si>
  <si>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</si>
  <si>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</si>
  <si>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</si>
  <si>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</si>
  <si>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</si>
  <si>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</si>
  <si>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</si>
  <si>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</si>
  <si>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</si>
  <si>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</si>
  <si>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</si>
  <si>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</si>
  <si>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</si>
  <si>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</si>
  <si>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</si>
  <si>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</si>
  <si>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</si>
  <si>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</si>
  <si>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</si>
  <si>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</si>
  <si>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</si>
  <si>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</si>
  <si>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</si>
  <si>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</si>
  <si>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</si>
  <si>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</si>
  <si>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</si>
  <si>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</si>
  <si>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</si>
  <si>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</si>
  <si>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</si>
  <si>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</si>
  <si>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</si>
  <si>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</si>
  <si>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</si>
  <si>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</si>
  <si>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</si>
  <si>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</si>
  <si>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</si>
  <si>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</si>
  <si>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</si>
  <si>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</si>
  <si>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</si>
  <si>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</si>
  <si>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</si>
  <si>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</si>
  <si>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</si>
  <si>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</si>
  <si>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</si>
  <si>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</si>
  <si>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</si>
  <si>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</si>
  <si>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</si>
  <si>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</si>
  <si>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</si>
  <si>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</si>
  <si>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</si>
  <si>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</si>
  <si>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</si>
  <si>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</si>
  <si>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</si>
  <si>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</si>
  <si>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</si>
  <si>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</si>
  <si>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</si>
  <si>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</si>
  <si>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</si>
  <si>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</si>
  <si>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</si>
  <si>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</si>
  <si>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</si>
  <si>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</si>
  <si>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</si>
  <si>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</si>
  <si>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</si>
  <si>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</si>
  <si>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</si>
  <si>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</si>
  <si>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</si>
  <si>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</si>
  <si>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</si>
  <si>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</si>
  <si>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</si>
  <si>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</si>
  <si>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</si>
  <si>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</si>
  <si>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</si>
  <si>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</si>
  <si>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</si>
  <si>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</si>
  <si>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</si>
  <si>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</si>
  <si>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</si>
  <si>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</si>
  <si>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</si>
  <si>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</si>
  <si>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</si>
  <si>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</si>
  <si>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</si>
  <si>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</si>
  <si>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</si>
  <si>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</si>
  <si>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</si>
  <si>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</si>
  <si>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</si>
  <si>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</si>
  <si>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</si>
  <si>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</si>
  <si>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</si>
  <si>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</si>
  <si>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</si>
  <si>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</si>
  <si>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</si>
  <si>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</si>
  <si>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</si>
  <si>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</si>
  <si>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</si>
  <si>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</si>
  <si>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</si>
  <si>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</si>
  <si>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</si>
  <si>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</si>
  <si>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</si>
  <si>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</si>
  <si>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</si>
  <si>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</si>
  <si>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</si>
  <si>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</si>
  <si>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</si>
  <si>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</si>
  <si>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</si>
  <si>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</si>
  <si>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</si>
  <si>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</si>
  <si>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</si>
  <si>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</si>
  <si>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</si>
  <si>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</si>
  <si>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</si>
  <si>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</si>
  <si>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</si>
  <si>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</si>
  <si>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</si>
  <si>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</si>
  <si>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</si>
  <si>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</si>
  <si>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</si>
  <si>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</si>
  <si>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</si>
  <si>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</si>
  <si>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</si>
  <si>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</si>
  <si>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</si>
  <si>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</si>
  <si>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</si>
  <si>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</si>
  <si>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</si>
  <si>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</si>
  <si>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</si>
  <si>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</si>
  <si>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</si>
  <si>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</si>
  <si>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</si>
  <si>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</si>
  <si>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</si>
  <si>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</si>
  <si>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</si>
  <si>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</si>
  <si>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</si>
  <si>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</si>
  <si>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</si>
  <si>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</si>
  <si>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</si>
  <si>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</si>
  <si>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</si>
  <si>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</si>
  <si>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</si>
  <si>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</si>
  <si>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</si>
  <si>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</si>
  <si>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</si>
  <si>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</si>
  <si>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</si>
  <si>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</si>
  <si>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</si>
  <si>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</si>
  <si>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</si>
  <si>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</si>
  <si>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</si>
  <si>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</si>
  <si>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</si>
  <si>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</si>
  <si>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</si>
  <si>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</si>
  <si>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</si>
  <si>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</si>
  <si>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</si>
  <si>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</si>
  <si>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</si>
  <si>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</si>
  <si>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</si>
  <si>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</si>
  <si>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</si>
  <si>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</si>
  <si>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</si>
  <si>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</si>
  <si>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</si>
  <si>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</si>
  <si>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</si>
  <si>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</si>
  <si>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</si>
  <si>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</si>
  <si>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</si>
  <si>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</si>
  <si>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</si>
  <si>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</si>
  <si>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</si>
  <si>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</si>
  <si>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</si>
  <si>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</si>
  <si>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</si>
  <si>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</si>
  <si>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</si>
  <si>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</si>
  <si>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</si>
  <si>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</si>
  <si>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</si>
  <si>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</si>
  <si>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</si>
  <si>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</si>
  <si>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</si>
  <si>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</si>
  <si>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</si>
  <si>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</si>
  <si>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</si>
  <si>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</si>
  <si>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</si>
  <si>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</si>
  <si>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</si>
  <si>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</si>
  <si>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</si>
  <si>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</si>
  <si>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</si>
  <si>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</si>
  <si>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</si>
  <si>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</si>
  <si>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</si>
  <si>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</si>
  <si>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</si>
  <si>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</si>
  <si>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</si>
  <si>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</si>
  <si>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</si>
  <si>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</si>
  <si>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</si>
  <si>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</si>
  <si>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</si>
  <si>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</si>
  <si>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</si>
  <si>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</si>
  <si>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</si>
  <si>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</si>
  <si>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</si>
  <si>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</si>
  <si>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</si>
  <si>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</si>
  <si>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</si>
  <si>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</si>
  <si>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</si>
  <si>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</si>
  <si>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</si>
  <si>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</si>
  <si>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</si>
  <si>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</si>
  <si>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</si>
  <si>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</si>
  <si>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</si>
  <si>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</si>
  <si>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</si>
  <si>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</si>
  <si>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</si>
  <si>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</si>
  <si>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</si>
  <si>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</si>
  <si>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</si>
  <si>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</si>
  <si>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</si>
  <si>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</si>
  <si>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</si>
  <si>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</si>
  <si>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</si>
  <si>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</si>
  <si>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</si>
  <si>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</si>
  <si>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</si>
  <si>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</si>
  <si>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</si>
  <si>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</si>
  <si>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</si>
  <si>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</si>
  <si>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</si>
  <si>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</si>
  <si>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</si>
  <si>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</si>
  <si>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</si>
  <si>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</si>
  <si>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</si>
  <si>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</si>
  <si>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</si>
  <si>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</si>
  <si>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</si>
  <si>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</si>
  <si>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</si>
  <si>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</si>
  <si>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</si>
  <si>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</si>
  <si>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</si>
  <si>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</si>
  <si>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</si>
  <si>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</si>
  <si>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</si>
  <si>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</si>
  <si>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</si>
  <si>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</si>
  <si>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</si>
  <si>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</si>
  <si>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</si>
  <si>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</si>
  <si>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</si>
  <si>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</si>
  <si>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</si>
  <si>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</si>
  <si>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</si>
  <si>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</si>
  <si>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</si>
  <si>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</si>
  <si>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</si>
  <si>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</si>
  <si>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</si>
  <si>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</si>
  <si>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</si>
  <si>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</si>
  <si>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</si>
  <si>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</si>
  <si>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</si>
  <si>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</si>
  <si>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</si>
  <si>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</si>
  <si>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</si>
  <si>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</si>
  <si>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</si>
  <si>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</si>
  <si>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</si>
  <si>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</si>
  <si>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</si>
  <si>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</si>
  <si>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</si>
  <si>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</si>
  <si>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</si>
  <si>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</si>
  <si>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</si>
  <si>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</si>
  <si>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</si>
  <si>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</si>
  <si>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</si>
  <si>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</si>
  <si>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</si>
  <si>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</si>
  <si>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</si>
  <si>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</si>
  <si>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</si>
  <si>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</si>
  <si>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</si>
  <si>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</si>
  <si>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</si>
  <si>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</si>
  <si>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</si>
  <si>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</si>
  <si>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</si>
  <si>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</si>
  <si>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</si>
  <si>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</si>
  <si>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</si>
  <si>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</si>
  <si>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</si>
  <si>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</si>
  <si>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</si>
  <si>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</si>
  <si>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</si>
  <si>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</si>
  <si>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</si>
  <si>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</si>
  <si>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</si>
  <si>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</si>
  <si>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</si>
  <si>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</si>
  <si>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</si>
  <si>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</si>
  <si>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</si>
  <si>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</si>
  <si>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</si>
  <si>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</si>
  <si>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</si>
  <si>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</si>
  <si>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</si>
  <si>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</si>
  <si>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</si>
  <si>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</si>
  <si>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</si>
  <si>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</si>
  <si>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</si>
  <si>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</si>
  <si>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</si>
  <si>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</si>
  <si>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</si>
  <si>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</si>
  <si>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</si>
  <si>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</si>
  <si>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</si>
  <si>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</si>
  <si>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</si>
  <si>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</si>
  <si>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</si>
  <si>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</si>
  <si>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</si>
  <si>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</si>
  <si>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</si>
  <si>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</si>
  <si>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</si>
  <si>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</si>
  <si>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</si>
  <si>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</si>
  <si>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</si>
  <si>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</si>
  <si>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</si>
  <si>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</si>
  <si>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</si>
  <si>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</si>
  <si>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</si>
  <si>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</si>
  <si>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</si>
  <si>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</si>
  <si>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</si>
  <si>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</si>
  <si>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</si>
  <si>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</si>
  <si>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</si>
  <si>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</si>
  <si>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</si>
  <si>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</si>
  <si>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</si>
  <si>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</si>
  <si>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</si>
  <si>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</si>
  <si>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</si>
  <si>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</si>
  <si>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</si>
  <si>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</si>
  <si>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</si>
  <si>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</si>
  <si>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</si>
  <si>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</si>
  <si>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</si>
  <si>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</si>
  <si>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</si>
  <si>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</si>
  <si>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</si>
  <si>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</si>
  <si>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</si>
  <si>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</si>
  <si>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</si>
  <si>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</si>
  <si>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</si>
  <si>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</si>
  <si>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</si>
  <si>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</si>
  <si>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</si>
  <si>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</si>
  <si>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</si>
  <si>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</si>
  <si>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</si>
  <si>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</si>
  <si>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</si>
  <si>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</si>
  <si>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</si>
  <si>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</si>
  <si>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</si>
  <si>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</si>
  <si>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</si>
  <si>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</si>
  <si>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</si>
  <si>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</si>
  <si>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</si>
  <si>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</si>
  <si>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</si>
  <si>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</si>
  <si>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</si>
  <si>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</si>
  <si>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</si>
  <si>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</si>
  <si>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</si>
  <si>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</si>
  <si>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</si>
  <si>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</si>
  <si>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</si>
  <si>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</si>
  <si>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</si>
  <si>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</si>
  <si>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</si>
  <si>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</si>
  <si>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</si>
  <si>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</si>
  <si>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</si>
  <si>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</si>
  <si>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</si>
  <si>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</si>
  <si>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</si>
  <si>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</si>
  <si>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</si>
  <si>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</si>
  <si>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</si>
  <si>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</si>
  <si>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</si>
  <si>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</si>
  <si>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</si>
  <si>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</si>
  <si>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</si>
  <si>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</si>
  <si>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</si>
  <si>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</si>
  <si>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</si>
  <si>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</si>
  <si>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</si>
  <si>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</si>
  <si>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</si>
  <si>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</si>
  <si>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</si>
  <si>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</si>
  <si>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</si>
  <si>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</si>
  <si>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</si>
  <si>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</si>
  <si>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</si>
  <si>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</si>
  <si>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</si>
  <si>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</si>
  <si>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</si>
  <si>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</si>
  <si>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</si>
  <si>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</si>
  <si>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</si>
  <si>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</si>
  <si>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</si>
  <si>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</si>
  <si>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</si>
  <si>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</si>
  <si>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</si>
  <si>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</si>
  <si>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</si>
  <si>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</si>
  <si>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</si>
  <si>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</si>
  <si>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</si>
  <si>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</si>
  <si>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</si>
  <si>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</si>
  <si>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</si>
  <si>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</si>
  <si>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</si>
  <si>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</si>
  <si>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</si>
  <si>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</si>
  <si>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</si>
  <si>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</si>
  <si>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</si>
  <si>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</si>
  <si>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</si>
  <si>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</si>
  <si>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</si>
  <si>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</si>
  <si>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</si>
  <si>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</si>
  <si>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</si>
  <si>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</si>
  <si>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</si>
  <si>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</si>
  <si>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</si>
  <si>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</si>
  <si>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</si>
  <si>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</si>
  <si>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</si>
  <si>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</si>
  <si>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</si>
  <si>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</si>
  <si>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</si>
  <si>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</si>
  <si>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</si>
  <si>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</si>
  <si>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</si>
  <si>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</si>
  <si>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</si>
  <si>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</si>
  <si>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</si>
  <si>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</si>
  <si>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</si>
  <si>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</si>
  <si>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</si>
  <si>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</si>
  <si>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</si>
  <si>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</si>
  <si>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</si>
  <si>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</si>
  <si>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</si>
  <si>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</si>
  <si>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</si>
  <si>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</si>
  <si>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</si>
  <si>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</si>
  <si>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</si>
  <si>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</si>
  <si>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</si>
  <si>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</si>
  <si>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</si>
  <si>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</si>
  <si>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</si>
  <si>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</si>
  <si>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</si>
  <si>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</si>
  <si>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</si>
  <si>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</si>
  <si>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</si>
  <si>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</si>
  <si>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</si>
  <si>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</si>
  <si>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</si>
  <si>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</si>
  <si>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</si>
  <si>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</si>
  <si>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</si>
  <si>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</si>
  <si>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</si>
  <si>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</si>
  <si>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</si>
  <si>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</si>
  <si>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</si>
  <si>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</si>
  <si>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</si>
  <si>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</si>
  <si>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</si>
  <si>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</si>
  <si>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</si>
  <si>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</si>
  <si>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</si>
  <si>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</si>
  <si>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</si>
  <si>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</si>
  <si>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</si>
  <si>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</si>
  <si>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</si>
  <si>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</si>
  <si>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</si>
  <si>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</si>
  <si>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</si>
  <si>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</si>
  <si>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</si>
  <si>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</si>
  <si>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</si>
  <si>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</si>
  <si>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</si>
  <si>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</si>
  <si>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</si>
  <si>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</si>
  <si>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</si>
  <si>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</si>
  <si>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</si>
  <si>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</si>
  <si>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</si>
  <si>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</si>
  <si>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</si>
  <si>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</si>
  <si>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</si>
  <si>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</si>
  <si>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</si>
  <si>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</si>
  <si>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</si>
  <si>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</si>
  <si>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</si>
  <si>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</si>
  <si>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</si>
  <si>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</si>
  <si>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</si>
  <si>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</si>
  <si>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</si>
  <si>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</si>
  <si>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</si>
  <si>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</si>
  <si>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</si>
  <si>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</si>
  <si>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</si>
  <si>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</si>
  <si>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</si>
  <si>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</si>
  <si>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</si>
  <si>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</si>
  <si>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</si>
  <si>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</si>
  <si>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</si>
  <si>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</si>
  <si>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</si>
  <si>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</si>
  <si>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</si>
  <si>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</si>
  <si>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</si>
  <si>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</si>
  <si>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</si>
  <si>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</si>
  <si>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</si>
  <si>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</si>
  <si>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</si>
  <si>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</si>
  <si>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</si>
  <si>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</si>
  <si>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</si>
  <si>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</si>
  <si>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</si>
  <si>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</si>
  <si>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</si>
  <si>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</si>
  <si>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</si>
  <si>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</si>
  <si>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</si>
  <si>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</si>
  <si>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</si>
  <si>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</si>
  <si>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</si>
  <si>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</si>
  <si>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</si>
  <si>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</si>
  <si>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</si>
  <si>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</si>
  <si>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</si>
  <si>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</si>
  <si>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</si>
  <si>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</si>
  <si>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</si>
  <si>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</si>
  <si>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</si>
  <si>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</si>
  <si>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</si>
  <si>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</si>
  <si>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</si>
  <si>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</si>
  <si>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</si>
  <si>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</si>
  <si>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</si>
  <si>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</si>
  <si>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</si>
  <si>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</si>
  <si>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</si>
  <si>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</si>
  <si>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</si>
  <si>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</si>
  <si>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</si>
  <si>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</si>
  <si>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</si>
  <si>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</si>
  <si>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</si>
  <si>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</si>
  <si>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</si>
  <si>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</si>
  <si>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</si>
  <si>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</si>
  <si>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</si>
  <si>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</si>
  <si>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</si>
  <si>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</si>
  <si>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</si>
  <si>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</si>
  <si>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</si>
  <si>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</si>
  <si>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</si>
  <si>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</si>
  <si>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</si>
  <si>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</si>
  <si>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</si>
  <si>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</si>
  <si>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</si>
  <si>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</si>
  <si>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</si>
  <si>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</si>
  <si>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</si>
  <si>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</si>
  <si>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</si>
  <si>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</si>
  <si>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</si>
  <si>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</si>
  <si>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</si>
  <si>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</si>
  <si>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</si>
  <si>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</si>
  <si>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</si>
  <si>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</si>
  <si>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</si>
  <si>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</si>
  <si>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</si>
  <si>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</si>
  <si>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</si>
  <si>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</si>
  <si>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</si>
  <si>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</si>
  <si>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</si>
  <si>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</si>
  <si>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</si>
  <si>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</si>
  <si>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</si>
  <si>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</si>
  <si>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</si>
  <si>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</si>
  <si>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</si>
  <si>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</si>
  <si>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</si>
  <si>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</si>
  <si>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</si>
  <si>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</si>
  <si>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</si>
  <si>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</si>
  <si>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</si>
  <si>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</si>
  <si>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</si>
  <si>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</si>
  <si>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</si>
  <si>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</si>
  <si>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</si>
  <si>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</si>
  <si>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</si>
  <si>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</si>
  <si>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</si>
  <si>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</si>
  <si>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</si>
  <si>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</si>
  <si>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</si>
  <si>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</si>
  <si>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</si>
  <si>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</si>
  <si>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</si>
  <si>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</si>
  <si>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</si>
  <si>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</si>
  <si>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</si>
  <si>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</si>
  <si>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</si>
  <si>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</si>
  <si>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</si>
  <si>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</si>
  <si>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</si>
  <si>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</si>
  <si>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</si>
  <si>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</si>
  <si>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</si>
  <si>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</si>
  <si>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</si>
  <si>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</si>
  <si>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</si>
  <si>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</si>
  <si>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</si>
  <si>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</si>
  <si>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</si>
  <si>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</si>
  <si>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</si>
  <si>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</si>
  <si>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</si>
  <si>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</si>
  <si>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</si>
  <si>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</si>
  <si>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</si>
  <si>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</si>
  <si>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</si>
  <si>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</si>
  <si>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</si>
  <si>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</si>
  <si>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</si>
  <si>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</si>
  <si>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</si>
  <si>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</si>
  <si>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</si>
  <si>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</si>
  <si>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</si>
  <si>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</si>
  <si>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</si>
  <si>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</si>
  <si>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</si>
  <si>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</si>
  <si>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</si>
  <si>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</si>
  <si>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</si>
  <si>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</si>
  <si>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</si>
  <si>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</si>
  <si>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</si>
  <si>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</si>
  <si>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</si>
  <si>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</si>
  <si>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</si>
  <si>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</si>
  <si>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</si>
  <si>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</si>
  <si>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</si>
  <si>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</si>
  <si>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</si>
  <si>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</si>
  <si>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</si>
  <si>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</si>
  <si>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</si>
  <si>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</si>
  <si>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</si>
  <si>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</si>
  <si>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</si>
  <si>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</si>
  <si>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</si>
  <si>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</si>
  <si>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</si>
  <si>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</si>
  <si>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</si>
  <si>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</si>
  <si>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</si>
  <si>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</si>
  <si>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</si>
  <si>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</si>
  <si>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</si>
  <si>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</si>
  <si>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</si>
  <si>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</si>
  <si>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</si>
  <si>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</si>
  <si>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</si>
  <si>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</si>
  <si>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</si>
  <si>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</si>
  <si>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</si>
  <si>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</si>
  <si>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</si>
  <si>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</si>
  <si>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</si>
  <si>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</si>
  <si>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</si>
  <si>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</si>
  <si>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</si>
  <si>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</si>
  <si>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</si>
  <si>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</si>
  <si>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</si>
  <si>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</si>
  <si>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</si>
  <si>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</si>
  <si>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</si>
  <si>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</si>
  <si>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</si>
  <si>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</si>
  <si>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</si>
  <si>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</si>
  <si>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</si>
  <si>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</si>
  <si>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</si>
  <si>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</si>
  <si>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</si>
  <si>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</si>
  <si>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</si>
  <si>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</si>
  <si>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</si>
  <si>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</si>
  <si>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</si>
  <si>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</si>
  <si>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</si>
  <si>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</si>
  <si>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</si>
  <si>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</si>
  <si>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</si>
  <si>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</si>
  <si>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</si>
  <si>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</si>
  <si>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</si>
  <si>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</si>
  <si>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</si>
  <si>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</si>
  <si>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</si>
  <si>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</si>
  <si>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</si>
  <si>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</si>
  <si>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</si>
  <si>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</si>
  <si>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</si>
  <si>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</si>
  <si>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</si>
  <si>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</si>
  <si>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</si>
  <si>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</si>
  <si>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</si>
  <si>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</si>
  <si>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</si>
  <si>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</si>
  <si>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</si>
  <si>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</si>
  <si>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</si>
  <si>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</si>
  <si>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</si>
  <si>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</si>
  <si>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</si>
  <si>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</si>
  <si>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</si>
  <si>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</si>
  <si>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</si>
  <si>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</si>
  <si>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</si>
  <si>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</si>
  <si>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</si>
  <si>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</si>
  <si>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</si>
  <si>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</si>
  <si>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</si>
  <si>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</si>
  <si>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</si>
  <si>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</si>
  <si>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</si>
  <si>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</si>
  <si>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</si>
  <si>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</si>
  <si>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</si>
  <si>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</si>
  <si>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</si>
  <si>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</si>
  <si>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</si>
  <si>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</si>
  <si>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</si>
  <si>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</si>
  <si>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</si>
  <si>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</si>
  <si>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</si>
  <si>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</si>
  <si>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</si>
  <si>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</si>
  <si>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</si>
  <si>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</si>
  <si>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</si>
  <si>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</si>
  <si>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</si>
  <si>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</si>
  <si>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</si>
  <si>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</si>
  <si>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</si>
  <si>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</si>
  <si>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</si>
  <si>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</si>
  <si>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</si>
  <si>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</si>
  <si>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</si>
  <si>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</si>
  <si>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</si>
  <si>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</si>
  <si>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</si>
  <si>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</si>
  <si>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</si>
  <si>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</si>
  <si>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</si>
  <si>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</si>
  <si>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</si>
  <si>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</si>
  <si>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</si>
  <si>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</si>
  <si>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</si>
  <si>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</si>
  <si>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</si>
  <si>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</si>
  <si>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</si>
  <si>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</si>
  <si>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</si>
  <si>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</si>
  <si>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</si>
  <si>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</si>
  <si>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</si>
  <si>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</si>
  <si>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</si>
  <si>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</si>
  <si>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</si>
  <si>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</si>
  <si>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</si>
  <si>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</si>
  <si>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</si>
  <si>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</si>
  <si>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</si>
  <si>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</si>
  <si>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</si>
  <si>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</si>
  <si>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</si>
  <si>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</si>
  <si>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</si>
  <si>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</si>
  <si>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</si>
  <si>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</si>
  <si>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</si>
  <si>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</si>
  <si>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</si>
  <si>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</si>
  <si>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</si>
  <si>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</si>
  <si>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</si>
  <si>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</si>
  <si>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</si>
  <si>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</si>
  <si>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</si>
  <si>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</si>
  <si>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</si>
  <si>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</si>
  <si>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</si>
  <si>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</si>
  <si>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</si>
  <si>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</si>
  <si>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</si>
  <si>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</si>
  <si>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</si>
  <si>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</si>
  <si>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</si>
  <si>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</si>
  <si>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</si>
  <si>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</si>
  <si>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</si>
  <si>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</si>
  <si>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</si>
  <si>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</si>
  <si>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</si>
  <si>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</si>
  <si>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</si>
  <si>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</si>
  <si>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</si>
  <si>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</si>
  <si>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</si>
  <si>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</si>
  <si>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</si>
  <si>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</si>
  <si>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</si>
  <si>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</si>
  <si>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</si>
  <si>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</si>
  <si>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</si>
  <si>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</si>
  <si>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</si>
  <si>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</si>
  <si>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</si>
  <si>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</si>
  <si>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</si>
  <si>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</si>
  <si>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</si>
  <si>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</si>
  <si>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</si>
  <si>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</si>
  <si>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</si>
  <si>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</si>
  <si>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</si>
  <si>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</si>
  <si>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</si>
  <si>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</si>
  <si>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</si>
  <si>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</si>
  <si>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</si>
  <si>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</si>
  <si>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</si>
  <si>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</si>
  <si>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</si>
  <si>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</si>
  <si>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</si>
  <si>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</si>
  <si>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</si>
  <si>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</si>
  <si>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</si>
  <si>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</si>
  <si>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</si>
  <si>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</si>
  <si>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</si>
  <si>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</si>
  <si>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</si>
  <si>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</si>
  <si>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</si>
  <si>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</si>
  <si>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</si>
  <si>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</si>
  <si>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</si>
  <si>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</si>
  <si>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</si>
  <si>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</si>
  <si>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</si>
  <si>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</si>
  <si>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</si>
  <si>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</si>
  <si>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</si>
  <si>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</si>
  <si>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</si>
  <si>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</si>
  <si>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</si>
  <si>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</si>
  <si>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</si>
  <si>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</si>
  <si>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</si>
  <si>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</si>
  <si>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</si>
  <si>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</si>
  <si>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</si>
  <si>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</si>
  <si>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</si>
  <si>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</si>
  <si>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</si>
  <si>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</si>
  <si>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</si>
  <si>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</si>
  <si>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</si>
  <si>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</si>
  <si>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</si>
  <si>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</si>
  <si>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</si>
  <si>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</si>
  <si>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</si>
  <si>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</si>
  <si>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</si>
  <si>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</si>
  <si>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</si>
  <si>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</si>
  <si>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</si>
  <si>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</si>
  <si>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</si>
  <si>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</si>
  <si>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</si>
  <si>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</si>
  <si>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</si>
  <si>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</si>
  <si>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</si>
  <si>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</si>
  <si>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</si>
  <si>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</si>
  <si>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</si>
  <si>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</si>
  <si>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</si>
  <si>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</si>
  <si>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</si>
  <si>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</si>
  <si>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</si>
  <si>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</si>
  <si>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</si>
  <si>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</si>
  <si>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</si>
  <si>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</si>
  <si>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</si>
  <si>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</si>
  <si>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</si>
  <si>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</si>
  <si>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</si>
  <si>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</si>
  <si>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</si>
  <si>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</si>
  <si>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</si>
  <si>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</si>
  <si>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</si>
  <si>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</si>
  <si>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</si>
  <si>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</si>
  <si>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</si>
  <si>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</si>
  <si>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</si>
  <si>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</si>
  <si>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</si>
  <si>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</si>
  <si>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</si>
  <si>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</si>
  <si>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</si>
  <si>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</si>
  <si>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</si>
  <si>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</si>
  <si>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</si>
  <si>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</si>
  <si>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</si>
  <si>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</si>
  <si>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</si>
  <si>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</si>
  <si>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</si>
  <si>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</si>
  <si>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</si>
  <si>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</si>
  <si>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</si>
  <si>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</si>
  <si>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</si>
  <si>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</si>
  <si>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</si>
  <si>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</si>
  <si>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</si>
  <si>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</si>
  <si>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</si>
  <si>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</si>
  <si>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</si>
  <si>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</si>
  <si>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</si>
  <si>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</si>
  <si>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</si>
  <si>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</si>
  <si>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</si>
  <si>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</si>
  <si>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</si>
  <si>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</si>
  <si>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</si>
  <si>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</si>
  <si>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</si>
  <si>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</si>
  <si>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</si>
  <si>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</si>
  <si>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</si>
  <si>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</si>
  <si>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</si>
  <si>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</si>
  <si>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</si>
  <si>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</si>
  <si>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</si>
  <si>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</si>
  <si>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</si>
  <si>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</si>
  <si>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</si>
  <si>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</si>
  <si>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</si>
  <si>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</si>
  <si>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</si>
  <si>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</si>
  <si>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</si>
  <si>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</si>
  <si>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</si>
  <si>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</si>
  <si>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</si>
  <si>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</si>
  <si>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</si>
  <si>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</si>
  <si>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</si>
  <si>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</si>
  <si>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</si>
  <si>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</si>
  <si>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</si>
  <si>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</si>
  <si>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</si>
  <si>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</si>
  <si>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</si>
  <si>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</si>
  <si>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</si>
  <si>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</si>
  <si>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</si>
  <si>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</si>
  <si>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</si>
  <si>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</si>
  <si>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</si>
  <si>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</si>
  <si>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</si>
  <si>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</si>
  <si>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</si>
  <si>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</si>
  <si>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</si>
  <si>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</si>
  <si>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</si>
  <si>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</si>
  <si>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</si>
  <si>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</si>
  <si>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</si>
  <si>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</si>
  <si>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</si>
  <si>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</si>
  <si>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</si>
  <si>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</si>
  <si>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</si>
  <si>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</si>
  <si>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</si>
  <si>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</si>
  <si>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</si>
  <si>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</si>
  <si>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</si>
  <si>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</si>
  <si>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</si>
  <si>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</si>
  <si>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</si>
  <si>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</si>
  <si>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</si>
  <si>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</si>
  <si>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</si>
  <si>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</si>
  <si>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</si>
  <si>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</si>
  <si>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</si>
  <si>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</si>
  <si>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</si>
  <si>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</si>
  <si>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</si>
  <si>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</si>
  <si>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</si>
  <si>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</si>
  <si>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</si>
  <si>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</si>
  <si>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</si>
  <si>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</si>
  <si>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</si>
  <si>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</si>
  <si>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</si>
  <si>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</si>
  <si>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</si>
  <si>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</si>
  <si>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</si>
  <si>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</si>
  <si>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</si>
  <si>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</si>
  <si>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</si>
  <si>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</si>
  <si>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</si>
  <si>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</si>
  <si>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</si>
  <si>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</si>
  <si>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</si>
  <si>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</si>
  <si>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</si>
  <si>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</si>
  <si>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</si>
  <si>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</si>
  <si>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</si>
  <si>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</si>
  <si>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</si>
  <si>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</si>
  <si>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</si>
  <si>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</si>
  <si>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</si>
  <si>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</si>
  <si>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</si>
  <si>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</si>
  <si>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</si>
  <si>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</si>
  <si>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</si>
  <si>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</si>
  <si>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</si>
  <si>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</si>
  <si>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</si>
  <si>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</si>
  <si>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</si>
  <si>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</si>
  <si>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</si>
  <si>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</si>
  <si>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</si>
  <si>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</si>
  <si>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</si>
  <si>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</si>
  <si>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</si>
  <si>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</si>
  <si>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</si>
  <si>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</si>
  <si>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</si>
  <si>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</si>
  <si>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</si>
  <si>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</si>
  <si>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</si>
  <si>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</si>
  <si>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</si>
  <si>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</si>
  <si>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</si>
  <si>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</si>
  <si>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</si>
  <si>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</si>
  <si>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</si>
  <si>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</si>
  <si>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</si>
  <si>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</si>
  <si>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</si>
  <si>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</si>
  <si>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</si>
  <si>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</si>
  <si>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</si>
  <si>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</si>
  <si>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</si>
  <si>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</si>
  <si>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</si>
  <si>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</si>
  <si>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</si>
  <si>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</si>
  <si>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</si>
  <si>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</si>
  <si>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</si>
  <si>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</si>
  <si>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</si>
  <si>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</si>
  <si>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</si>
  <si>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</si>
  <si>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</si>
  <si>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</si>
  <si>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</si>
  <si>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</si>
  <si>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</si>
  <si>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</si>
  <si>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</si>
  <si>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</si>
  <si>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</si>
  <si>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</si>
  <si>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</si>
  <si>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</si>
  <si>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</si>
  <si>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</si>
  <si>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</si>
  <si>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</si>
  <si>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</si>
  <si>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</si>
  <si>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</si>
  <si>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</si>
  <si>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</si>
  <si>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</si>
  <si>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</si>
  <si>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</si>
  <si>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</si>
  <si>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</si>
  <si>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</si>
  <si>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</si>
  <si>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</si>
  <si>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</si>
  <si>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</si>
  <si>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</si>
  <si>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</si>
  <si>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</si>
  <si>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</si>
  <si>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</si>
  <si>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</si>
  <si>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</si>
  <si>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</si>
  <si>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</si>
  <si>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</si>
  <si>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</si>
  <si>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</si>
  <si>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</si>
  <si>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</si>
  <si>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</si>
  <si>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</si>
  <si>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</si>
  <si>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</si>
  <si>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</si>
  <si>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</si>
  <si>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</si>
  <si>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</si>
  <si>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</si>
  <si>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</si>
  <si>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</si>
  <si>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</si>
  <si>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</si>
  <si>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</si>
  <si>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</si>
  <si>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</si>
  <si>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</si>
  <si>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</si>
  <si>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</si>
  <si>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</si>
  <si>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</si>
  <si>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</si>
  <si>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</si>
  <si>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</si>
  <si>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</si>
  <si>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</si>
  <si>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</si>
  <si>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</si>
  <si>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</si>
  <si>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</si>
  <si>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</si>
  <si>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</si>
  <si>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</si>
  <si>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</si>
  <si>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</si>
  <si>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</si>
  <si>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</si>
  <si>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</si>
  <si>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</si>
  <si>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</si>
  <si>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</si>
  <si>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</si>
  <si>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</si>
  <si>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</si>
  <si>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</si>
  <si>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</si>
  <si>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</si>
  <si>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</si>
  <si>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</si>
  <si>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</si>
  <si>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</si>
  <si>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</si>
  <si>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</si>
  <si>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</si>
  <si>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</si>
  <si>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</si>
  <si>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</si>
  <si>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</si>
  <si>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</si>
  <si>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</si>
  <si>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</si>
  <si>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</si>
  <si>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</si>
  <si>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</si>
  <si>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</si>
  <si>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</si>
  <si>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</si>
  <si>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</si>
  <si>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</si>
  <si>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</si>
  <si>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</si>
  <si>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</si>
  <si>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</si>
  <si>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</si>
  <si>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</si>
  <si>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</si>
  <si>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</si>
  <si>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</si>
  <si>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</si>
  <si>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</si>
  <si>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</si>
  <si>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</si>
  <si>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</si>
  <si>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</si>
  <si>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</si>
  <si>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</si>
  <si>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</si>
  <si>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</si>
  <si>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</si>
  <si>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</si>
  <si>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</si>
  <si>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</si>
  <si>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</si>
  <si>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</si>
  <si>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</si>
  <si>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</si>
  <si>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</si>
  <si>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</si>
  <si>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</si>
  <si>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</si>
  <si>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</si>
  <si>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</si>
  <si>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</si>
  <si>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</si>
  <si>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</si>
  <si>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</si>
  <si>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</si>
  <si>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</si>
  <si>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</si>
  <si>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</si>
  <si>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</si>
  <si>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</si>
  <si>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</si>
  <si>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</si>
  <si>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</si>
  <si>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</si>
  <si>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</si>
  <si>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</si>
  <si>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</si>
  <si>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</si>
  <si>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</si>
  <si>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</si>
  <si>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</si>
  <si>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</si>
  <si>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</si>
  <si>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</si>
  <si>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</si>
  <si>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</si>
  <si>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</si>
  <si>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</si>
  <si>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</si>
  <si>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</si>
  <si>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</si>
  <si>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</si>
  <si>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</si>
  <si>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</si>
  <si>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</si>
  <si>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</si>
  <si>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</si>
  <si>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</si>
  <si>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</si>
  <si>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</si>
  <si>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</si>
  <si>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</si>
  <si>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</si>
  <si>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</si>
  <si>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</si>
  <si>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</si>
  <si>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</si>
  <si>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</si>
  <si>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</si>
  <si>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</si>
  <si>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</si>
  <si>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</si>
  <si>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</si>
  <si>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</si>
  <si>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</si>
  <si>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</si>
  <si>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</si>
  <si>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</si>
  <si>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</si>
  <si>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</si>
  <si>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</si>
  <si>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</si>
  <si>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</si>
  <si>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</si>
  <si>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</si>
  <si>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</si>
  <si>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</si>
  <si>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</si>
  <si>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</si>
  <si>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</si>
  <si>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</si>
  <si>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</si>
  <si>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</si>
  <si>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</si>
  <si>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</si>
  <si>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</si>
  <si>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</si>
  <si>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</si>
  <si>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</si>
  <si>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</si>
  <si>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</si>
  <si>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</si>
  <si>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</si>
  <si>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</si>
  <si>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</si>
  <si>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</si>
  <si>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</si>
  <si>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</si>
  <si>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</si>
  <si>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</si>
  <si>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</si>
  <si>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</si>
  <si>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</si>
  <si>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</si>
  <si>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</si>
  <si>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</si>
  <si>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</si>
  <si>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</si>
  <si>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</si>
  <si>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</si>
  <si>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</si>
  <si>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</si>
  <si>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</si>
  <si>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</si>
  <si>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</si>
  <si>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</si>
  <si>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</si>
  <si>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</si>
  <si>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</si>
  <si>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</si>
  <si>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</si>
  <si>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</si>
  <si>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</si>
  <si>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</si>
  <si>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</si>
  <si>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</si>
  <si>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</si>
  <si>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</si>
  <si>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</si>
  <si>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</si>
  <si>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</si>
  <si>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</si>
  <si>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</si>
  <si>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</si>
  <si>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</si>
  <si>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</si>
  <si>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</si>
  <si>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</si>
  <si>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</si>
  <si>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</si>
  <si>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</si>
  <si>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</si>
  <si>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</si>
  <si>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</si>
  <si>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</si>
  <si>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</si>
  <si>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</si>
  <si>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</si>
  <si>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</si>
  <si>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</si>
  <si>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</si>
  <si>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</si>
  <si>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</si>
  <si>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</si>
  <si>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</si>
  <si>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</si>
  <si>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</si>
  <si>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</si>
  <si>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</si>
  <si>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</si>
  <si>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</si>
  <si>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</si>
  <si>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</si>
  <si>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</si>
  <si>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</si>
  <si>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</si>
  <si>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</si>
  <si>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</si>
  <si>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</si>
  <si>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</si>
  <si>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</si>
  <si>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</si>
  <si>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</si>
  <si>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</si>
  <si>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</si>
  <si>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</si>
  <si>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</si>
  <si>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</si>
  <si>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</si>
  <si>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</si>
  <si>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</si>
  <si>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</si>
  <si>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</si>
  <si>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</si>
  <si>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</si>
  <si>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</si>
  <si>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</si>
  <si>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</si>
  <si>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</si>
  <si>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</si>
  <si>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</si>
  <si>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</si>
  <si>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</si>
  <si>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</si>
  <si>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</si>
  <si>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</si>
  <si>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</si>
  <si>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</si>
  <si>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</si>
  <si>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</si>
  <si>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</si>
  <si>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</si>
  <si>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</si>
  <si>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</si>
  <si>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</si>
  <si>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</si>
  <si>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</si>
  <si>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</si>
  <si>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</si>
  <si>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</si>
  <si>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</si>
  <si>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</si>
  <si>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</si>
  <si>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</si>
  <si>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</si>
  <si>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</si>
  <si>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</si>
  <si>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</si>
  <si>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</si>
  <si>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</si>
  <si>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</si>
  <si>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</si>
  <si>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</si>
  <si>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</si>
  <si>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</si>
  <si>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</si>
  <si>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</si>
  <si>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</si>
  <si>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</si>
  <si>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</si>
  <si>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</si>
  <si>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</si>
  <si>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</si>
  <si>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</si>
  <si>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</si>
  <si>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</si>
  <si>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</si>
  <si>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</si>
  <si>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</si>
  <si>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</si>
  <si>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</si>
  <si>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</si>
  <si>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</si>
  <si>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</si>
  <si>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</si>
  <si>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</si>
  <si>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</si>
  <si>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</si>
  <si>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</si>
  <si>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</si>
  <si>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</si>
  <si>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</si>
  <si>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</si>
  <si>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</si>
  <si>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</si>
  <si>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</si>
  <si>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</si>
  <si>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</si>
  <si>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</si>
  <si>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</si>
  <si>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</si>
  <si>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</si>
  <si>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</si>
  <si>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</si>
  <si>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</si>
  <si>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</si>
  <si>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</si>
  <si>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</si>
  <si>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</si>
  <si>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</si>
  <si>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</si>
  <si>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</si>
  <si>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</si>
  <si>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</si>
  <si>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</si>
  <si>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</si>
  <si>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</si>
  <si>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</si>
  <si>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</si>
  <si>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</si>
  <si>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</si>
  <si>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</si>
  <si>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</si>
  <si>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</si>
  <si>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</si>
  <si>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</si>
  <si>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</si>
  <si>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</si>
  <si>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</si>
  <si>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</si>
  <si>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</si>
  <si>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</si>
  <si>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</si>
  <si>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</si>
  <si>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</si>
  <si>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</si>
  <si>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</si>
  <si>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</si>
  <si>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</si>
  <si>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</si>
  <si>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</si>
  <si>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</si>
  <si>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</si>
  <si>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</si>
  <si>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</si>
  <si>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</si>
  <si>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</si>
  <si>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</si>
  <si>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</si>
  <si>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</si>
  <si>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</si>
  <si>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</si>
  <si>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</si>
  <si>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</si>
  <si>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</si>
  <si>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</si>
  <si>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</si>
  <si>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</si>
  <si>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</si>
  <si>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</si>
  <si>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</si>
  <si>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</si>
  <si>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</si>
  <si>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</si>
  <si>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</si>
  <si>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</si>
  <si>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</si>
  <si>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</si>
  <si>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</si>
  <si>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</si>
  <si>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</si>
  <si>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</si>
  <si>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</si>
  <si>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</si>
  <si>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</si>
  <si>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</si>
  <si>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</si>
  <si>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</si>
  <si>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</si>
  <si>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</si>
  <si>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</si>
  <si>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</si>
  <si>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</si>
  <si>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</si>
  <si>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</si>
  <si>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</si>
  <si>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</si>
  <si>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</si>
  <si>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</si>
  <si>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</si>
  <si>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</si>
  <si>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</si>
  <si>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</si>
  <si>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</si>
  <si>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</si>
  <si>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</si>
  <si>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</si>
  <si>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</si>
  <si>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</si>
  <si>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</si>
  <si>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</si>
  <si>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</si>
  <si>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</si>
  <si>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</si>
  <si>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</si>
  <si>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</si>
  <si>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</si>
  <si>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</si>
  <si>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</si>
  <si>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</si>
  <si>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</si>
  <si>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</si>
  <si>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</si>
  <si>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</si>
  <si>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</si>
  <si>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</si>
  <si>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</si>
  <si>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</si>
  <si>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</si>
  <si>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</si>
  <si>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</si>
  <si>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</si>
  <si>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</si>
  <si>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</si>
  <si>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</si>
  <si>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</si>
  <si>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</si>
  <si>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</si>
  <si>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</si>
  <si>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</si>
  <si>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</si>
  <si>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</si>
  <si>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</si>
  <si>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</si>
  <si>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</si>
  <si>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</si>
  <si>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</si>
  <si>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</si>
  <si>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</si>
  <si>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</si>
  <si>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</si>
  <si>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</si>
  <si>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</si>
  <si>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</si>
  <si>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</si>
  <si>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</si>
  <si>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</si>
  <si>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</si>
  <si>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</si>
  <si>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</si>
  <si>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</si>
  <si>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</si>
  <si>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</si>
  <si>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</si>
  <si>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</si>
  <si>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</si>
  <si>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</si>
  <si>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</si>
  <si>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</si>
  <si>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</si>
  <si>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</si>
  <si>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</si>
  <si>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</si>
  <si>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</si>
  <si>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</si>
  <si>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</si>
  <si>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</si>
  <si>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</si>
  <si>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</si>
  <si>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</si>
  <si>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</si>
  <si>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</si>
  <si>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</si>
  <si>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</si>
  <si>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</si>
  <si>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</si>
  <si>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</si>
  <si>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</si>
  <si>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</si>
  <si>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</si>
  <si>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</si>
  <si>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</si>
  <si>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</si>
  <si>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</si>
  <si>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</si>
  <si>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</si>
  <si>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</si>
  <si>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</si>
  <si>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</si>
  <si>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</si>
  <si>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</si>
  <si>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</si>
  <si>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</si>
  <si>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</si>
  <si>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</si>
  <si>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</si>
  <si>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</si>
  <si>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</si>
  <si>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</si>
  <si>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</si>
  <si>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</si>
  <si>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</si>
  <si>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</si>
  <si>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</si>
  <si>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</si>
  <si>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</si>
  <si>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</si>
  <si>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</si>
  <si>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</si>
  <si>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</si>
  <si>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</si>
  <si>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</si>
  <si>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</si>
  <si>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</si>
  <si>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</si>
  <si>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</si>
  <si>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</si>
  <si>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</si>
  <si>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</si>
  <si>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</si>
  <si>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</si>
  <si>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</si>
  <si>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</si>
  <si>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</si>
  <si>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</si>
  <si>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</si>
  <si>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</si>
  <si>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</si>
  <si>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</si>
  <si>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</si>
  <si>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</si>
  <si>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</si>
  <si>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</si>
  <si>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</si>
  <si>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</si>
  <si>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</si>
  <si>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</si>
  <si>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</si>
  <si>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</si>
  <si>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</si>
  <si>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</si>
  <si>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</si>
  <si>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</si>
  <si>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</si>
  <si>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</si>
  <si>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</si>
  <si>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</si>
  <si>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</si>
  <si>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</si>
  <si>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</si>
  <si>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</si>
  <si>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</si>
  <si>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</si>
  <si>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</si>
  <si>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</si>
  <si>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</si>
  <si>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</si>
  <si>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</si>
  <si>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</si>
  <si>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</si>
  <si>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</si>
  <si>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</si>
  <si>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</si>
  <si>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</si>
  <si>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</si>
  <si>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</si>
  <si>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</si>
  <si>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</si>
  <si>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</si>
  <si>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</si>
  <si>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</si>
  <si>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</si>
  <si>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</si>
  <si>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</si>
  <si>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</si>
  <si>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</si>
  <si>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</si>
  <si>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</si>
  <si>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</si>
  <si>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</si>
  <si>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</si>
  <si>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</si>
  <si>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</si>
  <si>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</si>
  <si>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</si>
  <si>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</si>
  <si>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</si>
  <si>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</si>
  <si>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</si>
  <si>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</si>
  <si>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</si>
  <si>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</si>
  <si>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</si>
  <si>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</si>
  <si>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</si>
  <si>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</si>
  <si>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</si>
  <si>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</si>
  <si>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</si>
  <si>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</si>
  <si>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</si>
  <si>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</si>
  <si>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</si>
  <si>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</si>
  <si>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</si>
  <si>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</si>
  <si>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</si>
  <si>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</si>
  <si>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</si>
  <si>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</si>
  <si>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</si>
  <si>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</si>
  <si>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</si>
  <si>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</si>
  <si>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</si>
  <si>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</si>
  <si>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</si>
  <si>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</si>
  <si>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</si>
  <si>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</si>
  <si>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</si>
  <si>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</si>
  <si>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</si>
  <si>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</si>
  <si>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</si>
  <si>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</si>
  <si>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</si>
  <si>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</si>
  <si>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</si>
  <si>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</si>
  <si>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</si>
  <si>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</si>
  <si>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</si>
  <si>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</si>
  <si>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</si>
  <si>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</si>
  <si>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</si>
  <si>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</si>
  <si>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</si>
  <si>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</si>
  <si>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</si>
  <si>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</si>
  <si>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</si>
  <si>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</si>
  <si>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</si>
  <si>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</si>
  <si>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</si>
  <si>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</si>
  <si>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</si>
  <si>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</si>
  <si>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</si>
  <si>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</si>
  <si>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</si>
  <si>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</si>
  <si>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</si>
  <si>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</si>
  <si>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</si>
  <si>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</si>
  <si>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</si>
  <si>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</si>
  <si>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</si>
  <si>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</si>
  <si>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</si>
  <si>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</si>
  <si>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</si>
  <si>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</si>
  <si>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</si>
  <si>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</si>
  <si>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</si>
  <si>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</si>
  <si>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</si>
  <si>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</si>
  <si>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</si>
  <si>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</si>
  <si>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</si>
  <si>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</si>
  <si>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</si>
  <si>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</si>
  <si>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</si>
  <si>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</si>
  <si>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</si>
  <si>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</si>
  <si>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</si>
  <si>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</si>
  <si>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</si>
  <si>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</si>
  <si>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</si>
  <si>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</si>
  <si>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</si>
  <si>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</si>
  <si>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</si>
  <si>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</si>
  <si>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</si>
  <si>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</si>
  <si>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</si>
  <si>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</si>
  <si>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</si>
  <si>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</si>
  <si>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</si>
  <si>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</si>
  <si>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</si>
  <si>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</si>
  <si>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</si>
  <si>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</si>
  <si>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</si>
  <si>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</si>
  <si>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</si>
  <si>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</si>
  <si>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</si>
  <si>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</si>
  <si>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</si>
  <si>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</si>
  <si>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</si>
  <si>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</si>
  <si>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</si>
  <si>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</si>
  <si>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</si>
  <si>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</si>
  <si>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</si>
  <si>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</si>
  <si>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</si>
  <si>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</si>
  <si>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</si>
  <si>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</si>
  <si>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</si>
  <si>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</si>
  <si>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</si>
  <si>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</si>
  <si>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</si>
  <si>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</si>
  <si>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</si>
  <si>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</si>
  <si>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</si>
  <si>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</si>
  <si>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</si>
  <si>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</si>
  <si>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</si>
  <si>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</si>
  <si>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</si>
  <si>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</si>
  <si>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</si>
  <si>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</si>
  <si>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</si>
  <si>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</si>
  <si>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</si>
  <si>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</si>
  <si>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</si>
  <si>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</si>
  <si>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</si>
  <si>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</si>
  <si>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</si>
  <si>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</si>
  <si>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</si>
  <si>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</si>
  <si>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</si>
  <si>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</si>
  <si>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</si>
  <si>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</si>
  <si>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</si>
  <si>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</si>
  <si>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</si>
  <si>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</si>
  <si>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</si>
  <si>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</si>
  <si>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</si>
  <si>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</si>
  <si>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</si>
  <si>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</si>
  <si>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</si>
  <si>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</si>
  <si>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</si>
  <si>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</si>
  <si>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</si>
  <si>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</si>
  <si>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</si>
  <si>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</si>
  <si>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</si>
  <si>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</si>
  <si>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</si>
  <si>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</si>
  <si>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</si>
  <si>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</si>
  <si>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</si>
  <si>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</si>
  <si>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</si>
  <si>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</si>
  <si>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</si>
  <si>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</si>
  <si>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</si>
  <si>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</si>
  <si>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</si>
  <si>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</si>
  <si>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</si>
  <si>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</si>
  <si>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</si>
  <si>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</si>
  <si>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</si>
  <si>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</si>
  <si>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</si>
  <si>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</si>
  <si>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</si>
  <si>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</si>
  <si>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</si>
  <si>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</si>
  <si>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</si>
  <si>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</si>
  <si>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</si>
  <si>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</si>
  <si>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</si>
  <si>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</si>
  <si>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</si>
  <si>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</si>
  <si>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</si>
  <si>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</si>
  <si>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</si>
  <si>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</si>
  <si>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</si>
  <si>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</si>
  <si>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</si>
  <si>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</si>
  <si>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</si>
  <si>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</si>
  <si>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</si>
  <si>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</si>
  <si>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</si>
  <si>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</si>
  <si>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</si>
  <si>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</si>
  <si>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</si>
  <si>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</si>
  <si>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</si>
  <si>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</si>
  <si>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</si>
  <si>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</si>
  <si>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</si>
  <si>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</si>
  <si>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</si>
  <si>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</si>
  <si>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</si>
  <si>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</si>
  <si>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</si>
  <si>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</si>
  <si>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</si>
  <si>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</si>
  <si>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</si>
  <si>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</si>
  <si>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</si>
  <si>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</si>
  <si>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</si>
  <si>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</si>
  <si>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</si>
  <si>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</si>
  <si>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</si>
  <si>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</si>
  <si>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</si>
  <si>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</si>
  <si>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</si>
  <si>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</si>
  <si>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</si>
  <si>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</si>
  <si>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</si>
  <si>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</si>
  <si>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</si>
  <si>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</si>
  <si>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</si>
  <si>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</si>
  <si>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</si>
  <si>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</si>
  <si>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</si>
  <si>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</si>
  <si>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</si>
  <si>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</si>
  <si>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</si>
  <si>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</si>
  <si>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</si>
  <si>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</si>
  <si>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</si>
  <si>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</si>
  <si>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</si>
  <si>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</si>
  <si>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</si>
  <si>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</si>
  <si>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</si>
  <si>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</si>
  <si>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</si>
  <si>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</si>
  <si>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</si>
  <si>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</si>
  <si>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</si>
  <si>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</si>
  <si>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</si>
  <si>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</si>
  <si>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</si>
  <si>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</si>
  <si>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</si>
  <si>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</si>
  <si>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</si>
  <si>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</si>
  <si>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</si>
  <si>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</si>
  <si>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</si>
  <si>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</si>
  <si>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</si>
  <si>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</si>
  <si>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</si>
  <si>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</si>
  <si>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</si>
  <si>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</si>
  <si>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</si>
  <si>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</si>
  <si>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</si>
  <si>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</si>
  <si>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</si>
  <si>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</si>
  <si>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</si>
  <si>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</si>
  <si>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</si>
  <si>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</si>
  <si>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</si>
  <si>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</si>
  <si>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</si>
  <si>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</si>
  <si>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</si>
  <si>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</si>
  <si>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</si>
  <si>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</si>
  <si>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</si>
  <si>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</si>
  <si>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</si>
  <si>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</si>
  <si>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</si>
  <si>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</si>
  <si>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</si>
  <si>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</si>
  <si>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</si>
  <si>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</si>
  <si>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</si>
  <si>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</si>
  <si>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</si>
  <si>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</si>
  <si>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</si>
  <si>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</si>
  <si>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</si>
  <si>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</si>
  <si>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</si>
  <si>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</si>
  <si>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</si>
  <si>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</si>
  <si>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</si>
  <si>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</si>
  <si>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</si>
  <si>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</si>
  <si>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</si>
  <si>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</si>
  <si>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</si>
  <si>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</si>
  <si>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</si>
  <si>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</si>
  <si>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</si>
  <si>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</si>
  <si>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</si>
  <si>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</si>
  <si>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</si>
  <si>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</si>
  <si>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</si>
  <si>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</si>
  <si>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</si>
  <si>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</si>
  <si>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</si>
  <si>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</si>
  <si>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</si>
  <si>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</si>
  <si>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</si>
  <si>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</si>
  <si>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</si>
  <si>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</si>
  <si>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</si>
  <si>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</si>
  <si>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</si>
  <si>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</si>
  <si>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</si>
  <si>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</si>
  <si>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</si>
  <si>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</si>
  <si>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</si>
  <si>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</si>
  <si>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</si>
  <si>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</si>
  <si>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</si>
  <si>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</si>
  <si>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</si>
  <si>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</si>
  <si>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</si>
  <si>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</si>
  <si>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</si>
  <si>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</si>
  <si>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</si>
  <si>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</si>
  <si>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</si>
  <si>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</si>
  <si>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</si>
  <si>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</si>
  <si>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</si>
  <si>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</si>
  <si>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</si>
  <si>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</si>
  <si>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</si>
  <si>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</si>
  <si>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</si>
  <si>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</si>
  <si>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</si>
  <si>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</si>
  <si>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</si>
  <si>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</si>
  <si>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</si>
  <si>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</si>
  <si>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</si>
  <si>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</si>
  <si>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</si>
  <si>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</si>
  <si>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</si>
  <si>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</si>
  <si>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</si>
  <si>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</si>
  <si>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</si>
  <si>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</si>
  <si>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</si>
  <si>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</si>
  <si>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</si>
  <si>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</si>
  <si>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</si>
  <si>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</si>
  <si>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</si>
  <si>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</si>
  <si>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</si>
  <si>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</si>
  <si>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</si>
  <si>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</si>
  <si>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</si>
  <si>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</si>
  <si>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</si>
  <si>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</si>
  <si>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</si>
  <si>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</si>
  <si>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</si>
  <si>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</si>
  <si>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</si>
  <si>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</si>
  <si>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</si>
  <si>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</si>
  <si>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</si>
  <si>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</si>
  <si>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</si>
  <si>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</si>
  <si>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</si>
  <si>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</si>
  <si>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</si>
  <si>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</si>
  <si>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</si>
  <si>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</si>
  <si>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</si>
  <si>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</si>
  <si>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</si>
  <si>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</si>
  <si>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</si>
  <si>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</si>
  <si>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</si>
  <si>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</si>
  <si>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</si>
  <si>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</si>
  <si>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</si>
  <si>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</si>
  <si>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</si>
  <si>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</si>
  <si>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</si>
  <si>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</si>
  <si>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</si>
  <si>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</si>
  <si>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</si>
  <si>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</si>
  <si>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</si>
  <si>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</si>
  <si>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</si>
  <si>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</si>
  <si>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</si>
  <si>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</si>
  <si>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</si>
  <si>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</si>
  <si>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</si>
  <si>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</si>
  <si>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</si>
  <si>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</si>
  <si>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</si>
  <si>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</si>
  <si>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</si>
  <si>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</si>
  <si>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</si>
  <si>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</si>
  <si>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</si>
  <si>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</si>
  <si>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</si>
  <si>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</si>
  <si>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</si>
  <si>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</si>
  <si>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</si>
  <si>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</si>
  <si>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</si>
  <si>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</si>
  <si>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</si>
  <si>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</si>
  <si>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</si>
  <si>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</si>
  <si>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</si>
  <si>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</si>
  <si>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</si>
  <si>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</si>
  <si>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</si>
  <si>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</si>
  <si>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</si>
  <si>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</si>
  <si>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</si>
  <si>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</si>
  <si>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</si>
  <si>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</si>
  <si>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</si>
  <si>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</si>
  <si>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</si>
  <si>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</si>
  <si>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</si>
  <si>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</si>
  <si>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</si>
  <si>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</si>
  <si>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</si>
  <si>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</si>
  <si>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</si>
  <si>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</si>
  <si>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</si>
  <si>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</si>
  <si>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</si>
  <si>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</si>
  <si>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</si>
  <si>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</si>
  <si>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</si>
  <si>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</si>
  <si>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</si>
  <si>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</si>
  <si>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</si>
  <si>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</si>
  <si>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</si>
  <si>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</si>
  <si>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</si>
  <si>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</si>
  <si>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</si>
  <si>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</si>
  <si>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</si>
  <si>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</si>
  <si>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</si>
  <si>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</si>
  <si>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</si>
  <si>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</si>
  <si>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</si>
  <si>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</si>
  <si>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</si>
  <si>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</si>
  <si>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</si>
  <si>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</si>
  <si>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</si>
  <si>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</si>
  <si>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</si>
  <si>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</si>
  <si>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</si>
  <si>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</si>
  <si>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</si>
  <si>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</si>
  <si>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</si>
  <si>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</si>
  <si>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</si>
  <si>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</si>
  <si>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</si>
  <si>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</si>
  <si>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</si>
  <si>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</si>
  <si>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</si>
  <si>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</si>
  <si>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</si>
  <si>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</si>
  <si>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</si>
  <si>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</si>
  <si>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</si>
  <si>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</si>
  <si>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</si>
  <si>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</si>
  <si>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</si>
  <si>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</si>
  <si>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</si>
  <si>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</si>
  <si>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</si>
  <si>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</si>
  <si>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</si>
  <si>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</si>
  <si>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</si>
  <si>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</si>
  <si>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</si>
  <si>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</si>
  <si>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</si>
  <si>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</si>
  <si>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</si>
  <si>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</si>
  <si>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</si>
  <si>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</si>
  <si>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</si>
  <si>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</si>
  <si>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</si>
  <si>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</si>
  <si>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</si>
  <si>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</si>
  <si>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</si>
  <si>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</si>
  <si>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</si>
  <si>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</si>
  <si>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</si>
  <si>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</si>
  <si>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</si>
  <si>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</si>
  <si>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</si>
  <si>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</si>
  <si>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</si>
  <si>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</si>
  <si>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</si>
  <si>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</si>
  <si>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</si>
  <si>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</si>
  <si>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</si>
  <si>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</si>
  <si>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</si>
  <si>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</si>
  <si>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</si>
  <si>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</si>
  <si>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</si>
  <si>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</si>
  <si>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</si>
  <si>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</si>
  <si>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</si>
  <si>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</si>
  <si>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</si>
  <si>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</si>
  <si>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</si>
  <si>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</si>
  <si>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</si>
  <si>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</si>
  <si>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</si>
  <si>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</si>
  <si>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</si>
  <si>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</si>
  <si>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</si>
  <si>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</si>
  <si>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</si>
  <si>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</si>
  <si>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</si>
  <si>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</si>
  <si>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</si>
  <si>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</si>
  <si>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</si>
  <si>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</si>
  <si>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</si>
  <si>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</si>
  <si>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</si>
  <si>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</si>
  <si>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</si>
  <si>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</si>
  <si>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</si>
  <si>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</si>
  <si>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</si>
  <si>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</si>
  <si>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</si>
  <si>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</si>
  <si>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</si>
  <si>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</si>
  <si>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</si>
  <si>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</si>
  <si>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</si>
  <si>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</si>
  <si>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</si>
  <si>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</si>
  <si>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</si>
  <si>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</si>
  <si>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</si>
  <si>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</si>
  <si>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</si>
  <si>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</si>
  <si>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</si>
  <si>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</si>
  <si>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</si>
  <si>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</si>
  <si>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</si>
  <si>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</si>
  <si>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</si>
  <si>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</si>
  <si>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</si>
  <si>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</si>
  <si>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</si>
  <si>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</si>
  <si>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</si>
  <si>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</si>
  <si>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</si>
  <si>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</si>
  <si>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</si>
  <si>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</si>
  <si>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</si>
  <si>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</si>
  <si>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</si>
  <si>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</si>
  <si>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</si>
  <si>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</si>
  <si>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</si>
  <si>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</si>
  <si>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</si>
  <si>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</si>
  <si>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</si>
  <si>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</si>
  <si>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</si>
  <si>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</si>
  <si>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</si>
  <si>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</si>
  <si>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</si>
  <si>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</si>
  <si>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</si>
  <si>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</si>
  <si>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</si>
  <si>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</si>
  <si>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</si>
  <si>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</si>
  <si>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</si>
  <si>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</si>
  <si>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</si>
  <si>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</si>
  <si>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</si>
  <si>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</si>
  <si>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</si>
  <si>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</si>
  <si>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</si>
  <si>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</si>
  <si>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</si>
  <si>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</si>
  <si>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</si>
  <si>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</si>
  <si>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</si>
  <si>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</si>
  <si>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</si>
  <si>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</si>
  <si>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</si>
  <si>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</si>
  <si>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</si>
  <si>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</si>
  <si>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</si>
  <si>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</si>
  <si>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</si>
  <si>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</si>
  <si>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</si>
  <si>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</si>
  <si>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</si>
  <si>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</si>
  <si>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</si>
  <si>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</si>
  <si>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</si>
  <si>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</si>
  <si>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</si>
  <si>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</si>
  <si>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</si>
  <si>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</si>
  <si>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</si>
  <si>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</si>
  <si>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</si>
  <si>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</si>
  <si>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</si>
  <si>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</si>
  <si>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</si>
  <si>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</si>
  <si>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</si>
  <si>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</si>
  <si>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</si>
  <si>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</si>
  <si>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</si>
  <si>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</si>
  <si>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</si>
  <si>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</si>
  <si>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</si>
  <si>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</si>
  <si>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</si>
  <si>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</si>
  <si>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</si>
  <si>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</si>
  <si>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</si>
  <si>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</si>
  <si>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</si>
  <si>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</si>
  <si>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</si>
  <si>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</si>
  <si>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</si>
  <si>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</si>
  <si>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</si>
  <si>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</si>
  <si>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</si>
  <si>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</si>
  <si>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</si>
  <si>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</si>
  <si>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</si>
  <si>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</si>
  <si>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</si>
  <si>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</si>
  <si>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</si>
  <si>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</si>
  <si>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</si>
  <si>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</si>
  <si>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</si>
  <si>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</si>
  <si>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</si>
  <si>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</si>
  <si>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</si>
  <si>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</si>
  <si>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</si>
  <si>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</si>
  <si>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</si>
  <si>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</si>
  <si>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</si>
  <si>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</si>
  <si>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</si>
  <si>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</si>
  <si>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</si>
  <si>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</si>
  <si>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</si>
  <si>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</si>
  <si>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</si>
  <si>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</si>
  <si>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</si>
  <si>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</si>
  <si>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</si>
  <si>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</si>
  <si>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</si>
  <si>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</si>
  <si>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</si>
  <si>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</si>
  <si>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</si>
  <si>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</si>
  <si>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</si>
  <si>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</si>
  <si>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</si>
  <si>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</si>
  <si>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</si>
  <si>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</si>
  <si>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</si>
  <si>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</si>
  <si>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</si>
  <si>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</si>
  <si>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</si>
  <si>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</si>
  <si>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</si>
  <si>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</si>
  <si>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</si>
  <si>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</si>
  <si>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</si>
  <si>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</si>
  <si>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</si>
  <si>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</si>
  <si>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</si>
  <si>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</si>
  <si>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</si>
  <si>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</si>
  <si>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</si>
  <si>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</si>
  <si>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</si>
  <si>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</si>
  <si>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</si>
  <si>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</si>
  <si>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</si>
  <si>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</si>
  <si>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</si>
  <si>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</si>
  <si>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</si>
  <si>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</si>
  <si>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</si>
  <si>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</si>
  <si>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</si>
  <si>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</si>
  <si>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</si>
  <si>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</si>
  <si>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</si>
  <si>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</si>
  <si>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</si>
  <si>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</si>
  <si>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</si>
  <si>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</si>
  <si>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</si>
  <si>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</si>
  <si>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</si>
  <si>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</si>
  <si>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</si>
  <si>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</si>
  <si>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</si>
  <si>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</si>
  <si>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</si>
  <si>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</si>
  <si>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</si>
  <si>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</si>
  <si>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</si>
  <si>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</si>
  <si>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</si>
  <si>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</si>
  <si>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</si>
  <si>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</si>
  <si>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</si>
  <si>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</si>
  <si>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</si>
  <si>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</si>
  <si>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</si>
  <si>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</si>
  <si>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</si>
  <si>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</si>
  <si>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</si>
  <si>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</si>
  <si>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</si>
  <si>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</si>
  <si>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</si>
  <si>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</si>
  <si>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</si>
  <si>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</si>
  <si>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</si>
  <si>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</si>
  <si>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</si>
  <si>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</si>
  <si>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</si>
  <si>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</si>
  <si>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</si>
  <si>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</si>
  <si>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</si>
  <si>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</si>
  <si>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</si>
  <si>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</si>
  <si>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</si>
  <si>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</si>
  <si>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</si>
  <si>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</si>
  <si>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</si>
  <si>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</si>
  <si>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</si>
  <si>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</si>
  <si>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</si>
  <si>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</si>
  <si>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</si>
  <si>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</si>
  <si>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</si>
  <si>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</si>
  <si>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</si>
  <si>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</si>
  <si>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</si>
  <si>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</si>
  <si>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</si>
  <si>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</si>
  <si>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</si>
  <si>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</si>
  <si>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</si>
  <si>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</si>
  <si>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</si>
  <si>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</si>
  <si>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</si>
  <si>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</si>
  <si>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</si>
  <si>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</si>
  <si>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</si>
  <si>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</si>
  <si>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</si>
  <si>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</si>
  <si>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</si>
  <si>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</si>
  <si>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</si>
  <si>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</si>
  <si>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</si>
  <si>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</si>
  <si>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</si>
  <si>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</si>
  <si>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</si>
  <si>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</si>
  <si>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</si>
  <si>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</si>
  <si>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</si>
  <si>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</si>
  <si>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</si>
  <si>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</si>
  <si>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</si>
  <si>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</si>
  <si>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</si>
  <si>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</si>
  <si>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</si>
  <si>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</si>
  <si>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</si>
  <si>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</si>
  <si>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</si>
  <si>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</si>
  <si>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</si>
  <si>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</si>
  <si>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</si>
  <si>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</si>
  <si>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</si>
  <si>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</si>
  <si>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</si>
  <si>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</si>
  <si>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</si>
  <si>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</si>
  <si>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</si>
  <si>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</si>
  <si>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</si>
  <si>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</si>
  <si>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</si>
  <si>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</si>
  <si>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</si>
  <si>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</si>
  <si>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</si>
  <si>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</si>
  <si>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</si>
  <si>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</si>
  <si>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</si>
  <si>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</si>
  <si>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</si>
  <si>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</si>
  <si>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</si>
  <si>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</si>
  <si>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</si>
  <si>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</si>
  <si>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</si>
  <si>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</si>
  <si>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</si>
  <si>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</si>
  <si>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</si>
  <si>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</si>
  <si>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</si>
  <si>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</si>
  <si>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</si>
  <si>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</si>
  <si>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</si>
  <si>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</si>
  <si>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</si>
  <si>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</si>
  <si>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</si>
  <si>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</si>
  <si>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</si>
  <si>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</si>
  <si>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</si>
  <si>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</si>
  <si>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</si>
  <si>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</si>
  <si>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</si>
  <si>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</si>
  <si>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</si>
  <si>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</si>
  <si>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</si>
  <si>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</si>
  <si>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</si>
  <si>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</si>
  <si>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</si>
  <si>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</si>
  <si>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</si>
  <si>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</si>
  <si>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</si>
  <si>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</si>
  <si>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</si>
  <si>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</si>
  <si>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</si>
  <si>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</si>
  <si>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</si>
  <si>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</si>
  <si>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</si>
  <si>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</si>
  <si>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</si>
  <si>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</si>
  <si>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</si>
  <si>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</si>
  <si>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</si>
  <si>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</si>
  <si>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</si>
  <si>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</si>
  <si>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</si>
  <si>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</si>
  <si>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</si>
  <si>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</si>
  <si>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</si>
  <si>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</si>
  <si>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</si>
  <si>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</si>
  <si>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</si>
  <si>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</si>
  <si>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</si>
  <si>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</si>
  <si>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</si>
  <si>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</si>
  <si>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</si>
  <si>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</si>
  <si>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</si>
  <si>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</si>
  <si>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</si>
  <si>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</si>
  <si>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</si>
  <si>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</si>
  <si>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</si>
  <si>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</si>
  <si>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</si>
  <si>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</si>
  <si>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</si>
  <si>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</si>
  <si>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</si>
  <si>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</si>
  <si>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</si>
  <si>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</si>
  <si>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</si>
  <si>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</si>
  <si>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</si>
  <si>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</si>
  <si>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</si>
  <si>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</si>
  <si>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</si>
  <si>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</si>
  <si>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</si>
  <si>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</si>
  <si>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</si>
  <si>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</si>
  <si>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</si>
  <si>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</si>
  <si>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</si>
  <si>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</si>
  <si>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</si>
  <si>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</si>
  <si>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</si>
  <si>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</si>
  <si>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</si>
  <si>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</si>
  <si>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</si>
  <si>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</si>
  <si>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</si>
  <si>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</si>
  <si>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</si>
  <si>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</si>
  <si>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</si>
  <si>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</si>
  <si>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</si>
  <si>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</si>
  <si>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</si>
  <si>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</si>
  <si>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</si>
  <si>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</si>
  <si>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</si>
  <si>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</si>
  <si>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</si>
  <si>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</si>
  <si>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</si>
  <si>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</si>
  <si>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</si>
  <si>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</si>
  <si>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</si>
  <si>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</si>
  <si>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</si>
  <si>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</si>
  <si>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</si>
  <si>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</si>
  <si>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</si>
  <si>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</si>
  <si>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</si>
  <si>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</si>
  <si>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</si>
  <si>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</si>
  <si>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</si>
  <si>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</si>
  <si>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</si>
  <si>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</si>
  <si>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</si>
  <si>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</si>
  <si>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</si>
  <si>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</si>
  <si>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</si>
  <si>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</si>
  <si>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</si>
  <si>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</si>
  <si>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</si>
  <si>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</si>
  <si>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</si>
  <si>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</si>
  <si>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</si>
  <si>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</si>
  <si>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</si>
  <si>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</si>
  <si>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</si>
  <si>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</si>
  <si>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</si>
  <si>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</si>
  <si>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</si>
  <si>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</si>
  <si>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</si>
  <si>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</si>
  <si>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</si>
  <si>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</si>
  <si>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</si>
  <si>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</si>
  <si>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</si>
  <si>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</si>
  <si>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</si>
  <si>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</si>
  <si>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</si>
  <si>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</si>
  <si>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</si>
  <si>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</si>
  <si>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</si>
  <si>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</si>
  <si>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</si>
  <si>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</si>
  <si>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</si>
  <si>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</si>
  <si>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</si>
  <si>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</si>
  <si>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</si>
  <si>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</si>
  <si>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</si>
  <si>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</si>
  <si>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</si>
  <si>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</si>
  <si>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</si>
  <si>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</si>
  <si>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</si>
  <si>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</si>
  <si>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</si>
  <si>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</si>
  <si>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</si>
  <si>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</si>
  <si>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</si>
  <si>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</si>
  <si>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</si>
  <si>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</si>
  <si>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</si>
  <si>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</si>
  <si>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</si>
  <si>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</si>
  <si>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</si>
  <si>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</si>
  <si>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</si>
  <si>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</si>
  <si>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</si>
  <si>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</si>
  <si>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</si>
  <si>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</si>
  <si>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</si>
  <si>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</si>
  <si>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</si>
  <si>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</si>
  <si>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</si>
  <si>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</si>
  <si>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</si>
  <si>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</si>
  <si>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</si>
  <si>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</si>
  <si>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</si>
  <si>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</si>
  <si>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</si>
  <si>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</si>
  <si>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</si>
  <si>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</si>
  <si>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</si>
  <si>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</si>
  <si>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</si>
  <si>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</si>
  <si>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</si>
  <si>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</si>
  <si>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</si>
  <si>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</si>
  <si>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</si>
  <si>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</si>
  <si>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</si>
  <si>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</si>
  <si>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</si>
  <si>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</si>
  <si>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</si>
  <si>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</si>
  <si>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</si>
  <si>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</si>
  <si>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</si>
  <si>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</si>
  <si>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</si>
  <si>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</si>
  <si>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</si>
  <si>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</si>
  <si>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</si>
  <si>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</si>
  <si>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</si>
  <si>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</si>
  <si>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</si>
  <si>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</si>
  <si>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</si>
  <si>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</si>
  <si>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</si>
  <si>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</si>
  <si>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</si>
  <si>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</si>
  <si>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</si>
  <si>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</si>
  <si>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</si>
  <si>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</si>
  <si>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</si>
  <si>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</si>
  <si>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</si>
  <si>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</si>
  <si>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</si>
  <si>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</si>
  <si>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</si>
  <si>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</si>
  <si>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</si>
  <si>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</si>
  <si>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</si>
  <si>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</si>
  <si>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</si>
  <si>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</si>
  <si>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</si>
  <si>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</si>
  <si>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</si>
  <si>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</si>
  <si>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</si>
  <si>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</si>
  <si>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</si>
  <si>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</si>
  <si>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</si>
  <si>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</si>
  <si>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</si>
  <si>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</si>
  <si>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</si>
  <si>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</si>
  <si>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</si>
  <si>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</si>
  <si>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</si>
  <si>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</si>
  <si>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</si>
  <si>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</si>
  <si>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</si>
  <si>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</si>
  <si>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</si>
  <si>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</si>
  <si>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</si>
  <si>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</si>
  <si>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</si>
  <si>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</si>
  <si>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</si>
  <si>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</si>
  <si>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</si>
  <si>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</si>
  <si>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</si>
  <si>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</si>
  <si>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</si>
  <si>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</si>
  <si>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</si>
  <si>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</si>
  <si>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</si>
  <si>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</si>
  <si>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</si>
  <si>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</si>
  <si>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</si>
  <si>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</si>
  <si>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</si>
  <si>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</si>
  <si>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</si>
  <si>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</si>
  <si>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</si>
  <si>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</si>
  <si>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</si>
  <si>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</si>
  <si>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</si>
  <si>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</si>
  <si>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</si>
  <si>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</si>
  <si>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</si>
  <si>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</si>
  <si>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</si>
  <si>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</si>
  <si>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</si>
  <si>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</si>
  <si>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</si>
  <si>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</si>
  <si>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</si>
  <si>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</si>
  <si>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</si>
  <si>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</si>
  <si>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</si>
  <si>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</si>
  <si>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</si>
  <si>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</si>
  <si>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</si>
  <si>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</si>
  <si>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</si>
  <si>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</si>
  <si>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</si>
  <si>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</si>
  <si>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</si>
  <si>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</si>
  <si>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</si>
  <si>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</si>
  <si>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</si>
  <si>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</si>
  <si>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</si>
  <si>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</si>
  <si>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</si>
  <si>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</si>
  <si>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</si>
  <si>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</si>
  <si>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</si>
  <si>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</si>
  <si>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</si>
  <si>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</si>
  <si>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</si>
  <si>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</si>
  <si>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</si>
  <si>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</si>
  <si>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</si>
  <si>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</si>
  <si>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</si>
  <si>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</si>
  <si>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</si>
  <si>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</si>
  <si>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</si>
  <si>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</si>
  <si>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</si>
  <si>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</si>
  <si>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</si>
  <si>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</si>
  <si>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</si>
  <si>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</si>
  <si>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</si>
  <si>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</si>
  <si>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</si>
  <si>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</si>
  <si>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</si>
  <si>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</si>
  <si>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</si>
  <si>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</si>
  <si>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</si>
  <si>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</si>
  <si>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</si>
  <si>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</si>
  <si>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</si>
  <si>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</si>
  <si>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</si>
  <si>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</si>
  <si>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</si>
  <si>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</si>
  <si>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</si>
  <si>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</si>
  <si>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</si>
  <si>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</si>
  <si>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</si>
  <si>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</si>
  <si>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</si>
  <si>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</si>
  <si>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</si>
  <si>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</si>
  <si>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</si>
  <si>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</si>
  <si>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</si>
  <si>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</si>
  <si>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</si>
  <si>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</si>
  <si>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</si>
  <si>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</si>
  <si>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</si>
  <si>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</si>
  <si>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</si>
  <si>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</si>
  <si>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</si>
  <si>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</si>
  <si>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</si>
  <si>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</si>
  <si>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</si>
  <si>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</si>
  <si>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</si>
  <si>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</si>
  <si>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</si>
  <si>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</si>
  <si>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</si>
  <si>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</si>
  <si>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</si>
  <si>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</si>
  <si>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</si>
  <si>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</si>
  <si>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</si>
  <si>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</si>
  <si>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</si>
  <si>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</si>
  <si>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</si>
  <si>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</si>
  <si>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</si>
  <si>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</si>
  <si>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</si>
  <si>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</si>
  <si>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</si>
  <si>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</si>
  <si>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</si>
  <si>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</si>
  <si>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</si>
  <si>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</si>
  <si>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</si>
  <si>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</si>
  <si>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</si>
  <si>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</si>
  <si>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</si>
  <si>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</si>
  <si>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</si>
  <si>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</si>
  <si>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</si>
  <si>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</si>
  <si>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</si>
  <si>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</si>
  <si>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</si>
  <si>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</si>
  <si>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</si>
  <si>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</si>
  <si>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</si>
  <si>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</si>
  <si>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</si>
  <si>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</si>
  <si>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</si>
  <si>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</si>
  <si>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</si>
  <si>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</si>
  <si>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</si>
  <si>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</si>
  <si>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</si>
  <si>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</si>
  <si>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</si>
  <si>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</si>
  <si>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</si>
  <si>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</si>
  <si>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</si>
  <si>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</si>
  <si>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</si>
  <si>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</si>
  <si>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</si>
  <si>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</si>
  <si>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</si>
  <si>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</si>
  <si>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</si>
  <si>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</si>
  <si>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</si>
  <si>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</si>
  <si>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</si>
  <si>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</si>
  <si>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</si>
  <si>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</si>
  <si>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</si>
  <si>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</si>
  <si>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</si>
  <si>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</si>
  <si>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</si>
  <si>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</si>
  <si>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</si>
  <si>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</si>
  <si>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</si>
  <si>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</si>
  <si>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</si>
  <si>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</si>
  <si>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</si>
  <si>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</si>
  <si>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</si>
  <si>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</si>
  <si>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</si>
  <si>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</si>
  <si>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</si>
  <si>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</si>
  <si>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</si>
  <si>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</si>
  <si>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</si>
  <si>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</si>
  <si>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</si>
  <si>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</si>
  <si>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</si>
  <si>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</si>
  <si>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</si>
  <si>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</si>
  <si>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</si>
  <si>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</si>
  <si>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</si>
  <si>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</si>
  <si>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</si>
  <si>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</si>
  <si>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</si>
  <si>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</si>
  <si>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</si>
  <si>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</si>
  <si>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</si>
  <si>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</si>
  <si>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</si>
  <si>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</si>
  <si>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</si>
  <si>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</si>
  <si>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</si>
  <si>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</si>
  <si>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</si>
  <si>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</si>
  <si>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</si>
  <si>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</si>
  <si>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</si>
  <si>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</si>
  <si>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</si>
  <si>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</si>
  <si>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</si>
  <si>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</si>
  <si>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</si>
  <si>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</si>
  <si>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</si>
  <si>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</si>
  <si>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</si>
  <si>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</si>
  <si>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</si>
  <si>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</si>
  <si>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</si>
  <si>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</si>
  <si>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</si>
  <si>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</si>
  <si>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</si>
  <si>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</si>
  <si>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</si>
  <si>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</si>
  <si>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</si>
  <si>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</si>
  <si>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</si>
  <si>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</si>
  <si>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</si>
  <si>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</si>
  <si>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</si>
  <si>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</si>
  <si>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</si>
  <si>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</si>
  <si>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</si>
  <si>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</si>
  <si>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</si>
  <si>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</si>
  <si>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</si>
  <si>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</si>
  <si>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</si>
  <si>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</si>
  <si>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</si>
  <si>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</si>
  <si>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</si>
  <si>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</si>
  <si>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</si>
  <si>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</si>
  <si>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</si>
  <si>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</si>
  <si>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</si>
  <si>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</si>
  <si>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</si>
  <si>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</si>
  <si>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</si>
  <si>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</si>
  <si>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</si>
  <si>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</si>
  <si>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</si>
  <si>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</si>
  <si>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</si>
  <si>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</si>
  <si>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</si>
  <si>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</si>
  <si>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</si>
  <si>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</si>
  <si>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</si>
  <si>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</si>
  <si>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</si>
  <si>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</si>
  <si>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</si>
  <si>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</si>
  <si>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</si>
  <si>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</si>
  <si>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</si>
  <si>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</si>
  <si>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</si>
  <si>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</si>
  <si>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</si>
  <si>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</si>
  <si>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</si>
  <si>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</si>
  <si>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</si>
  <si>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</si>
  <si>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</si>
  <si>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</si>
  <si>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</si>
  <si>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</si>
  <si>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</si>
  <si>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</si>
  <si>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</si>
  <si>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</si>
  <si>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</si>
  <si>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</si>
  <si>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</si>
  <si>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</si>
  <si>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</si>
  <si>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</si>
  <si>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</si>
  <si>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</si>
  <si>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</si>
  <si>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</si>
  <si>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</si>
  <si>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</si>
  <si>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</si>
  <si>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</si>
  <si>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</si>
  <si>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</si>
  <si>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</si>
  <si>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</si>
  <si>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</si>
  <si>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</si>
  <si>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</si>
  <si>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</si>
  <si>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</si>
  <si>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</si>
  <si>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</si>
  <si>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</si>
  <si>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</si>
  <si>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</si>
  <si>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</si>
  <si>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</si>
  <si>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</si>
  <si>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</si>
  <si>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</si>
  <si>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</si>
  <si>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</si>
  <si>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</si>
  <si>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</si>
  <si>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</si>
  <si>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</si>
  <si>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</si>
  <si>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</si>
  <si>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</si>
  <si>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</si>
  <si>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</si>
  <si>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</si>
  <si>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</si>
  <si>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</si>
  <si>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</si>
  <si>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</si>
  <si>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</si>
  <si>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</si>
  <si>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</si>
  <si>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</si>
  <si>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</si>
  <si>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</si>
  <si>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</si>
  <si>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</si>
  <si>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</si>
  <si>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</si>
  <si>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</si>
  <si>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</si>
  <si>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</si>
  <si>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</si>
  <si>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</si>
  <si>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</si>
  <si>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</si>
  <si>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</si>
  <si>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</si>
  <si>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</si>
  <si>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</si>
  <si>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</si>
  <si>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</si>
  <si>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</si>
  <si>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</si>
  <si>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</si>
  <si>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</si>
  <si>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</si>
  <si>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</si>
  <si>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</si>
  <si>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</si>
  <si>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</si>
  <si>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</si>
  <si>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</si>
  <si>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</si>
  <si>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</si>
  <si>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</si>
  <si>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</si>
  <si>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</si>
  <si>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</si>
  <si>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</si>
  <si>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</si>
  <si>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</si>
  <si>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</si>
  <si>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</si>
  <si>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</si>
  <si>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</si>
  <si>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</si>
  <si>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</si>
  <si>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</si>
  <si>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</si>
  <si>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</si>
  <si>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</si>
  <si>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</si>
  <si>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</si>
  <si>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</si>
  <si>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</si>
  <si>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</si>
  <si>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</si>
  <si>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</si>
  <si>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</si>
  <si>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</si>
  <si>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</si>
  <si>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</si>
  <si>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</si>
  <si>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</si>
  <si>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</si>
  <si>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</si>
  <si>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</si>
  <si>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</si>
  <si>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</si>
  <si>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</si>
  <si>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</si>
  <si>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</si>
  <si>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</si>
  <si>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</si>
  <si>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</si>
  <si>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</si>
  <si>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</si>
  <si>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</si>
  <si>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</si>
  <si>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</si>
  <si>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</si>
  <si>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</si>
  <si>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</si>
  <si>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</si>
  <si>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</si>
  <si>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</si>
  <si>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</si>
  <si>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</si>
  <si>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</si>
  <si>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</si>
  <si>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</si>
  <si>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</si>
  <si>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</si>
  <si>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</si>
  <si>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</si>
  <si>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</si>
  <si>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</si>
  <si>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</si>
  <si>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</si>
  <si>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</si>
  <si>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</si>
  <si>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</si>
  <si>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</si>
  <si>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</si>
  <si>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</si>
  <si>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</si>
  <si>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</si>
  <si>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</si>
  <si>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</si>
  <si>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</si>
  <si>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</si>
  <si>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</si>
  <si>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</si>
  <si>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</si>
  <si>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</si>
  <si>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</si>
  <si>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</si>
  <si>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</si>
  <si>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</si>
  <si>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</si>
  <si>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</si>
  <si>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</si>
  <si>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</si>
  <si>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</si>
  <si>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</si>
  <si>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</si>
  <si>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</si>
  <si>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</si>
  <si>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</si>
  <si>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</si>
  <si>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</si>
  <si>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</si>
  <si>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</si>
  <si>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</si>
  <si>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</si>
  <si>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</si>
  <si>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</si>
  <si>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</si>
  <si>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</si>
  <si>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</si>
  <si>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</si>
  <si>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</si>
  <si>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</si>
  <si>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</si>
  <si>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</si>
  <si>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</si>
  <si>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</si>
  <si>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</si>
  <si>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</si>
  <si>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</si>
  <si>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</si>
  <si>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</si>
  <si>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</si>
  <si>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</si>
  <si>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</si>
  <si>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</si>
  <si>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</si>
  <si>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</si>
  <si>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</si>
  <si>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</si>
  <si>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</si>
  <si>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</si>
  <si>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</si>
  <si>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</si>
  <si>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</si>
  <si>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</si>
  <si>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</si>
  <si>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</si>
  <si>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</si>
  <si>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</si>
  <si>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</si>
  <si>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</si>
  <si>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</si>
  <si>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</si>
  <si>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</si>
  <si>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</si>
  <si>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</si>
  <si>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</si>
  <si>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</si>
  <si>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</si>
  <si>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</si>
  <si>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</si>
  <si>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</si>
  <si>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</si>
  <si>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</si>
  <si>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</si>
  <si>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</si>
  <si>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</si>
  <si>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</si>
  <si>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</si>
  <si>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</si>
  <si>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</si>
  <si>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</si>
  <si>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</si>
  <si>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</si>
  <si>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</si>
  <si>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</si>
  <si>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</si>
  <si>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</si>
  <si>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</si>
  <si>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</si>
  <si>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</si>
  <si>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</si>
  <si>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</si>
  <si>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</si>
  <si>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</si>
  <si>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</si>
  <si>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</si>
  <si>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</si>
  <si>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</si>
  <si>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</si>
  <si>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</si>
  <si>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</si>
  <si>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</si>
  <si>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</si>
  <si>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</si>
  <si>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</si>
  <si>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</si>
  <si>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</si>
  <si>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</si>
  <si>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</si>
  <si>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</si>
  <si>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</si>
  <si>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</si>
  <si>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</si>
  <si>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</si>
  <si>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</si>
  <si>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</si>
  <si>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</si>
  <si>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</si>
  <si>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</si>
  <si>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</si>
  <si>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</si>
  <si>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</si>
  <si>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</si>
  <si>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</si>
  <si>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</si>
  <si>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</si>
  <si>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</si>
  <si>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</si>
  <si>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</si>
  <si>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</si>
  <si>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</si>
  <si>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</si>
  <si>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</si>
  <si>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</si>
  <si>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</si>
  <si>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</si>
  <si>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</si>
  <si>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</si>
  <si>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</si>
  <si>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</si>
  <si>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</si>
  <si>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</si>
  <si>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</si>
  <si>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</si>
  <si>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</si>
  <si>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</si>
  <si>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</si>
  <si>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</si>
  <si>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</si>
  <si>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</si>
  <si>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</si>
  <si>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</si>
  <si>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</si>
  <si>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</si>
  <si>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</si>
  <si>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</si>
  <si>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</si>
  <si>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</si>
  <si>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</si>
  <si>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</si>
  <si>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</si>
  <si>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</si>
  <si>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</si>
  <si>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</si>
  <si>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</si>
  <si>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</si>
  <si>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</si>
  <si>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</si>
  <si>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</si>
  <si>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</si>
  <si>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</si>
  <si>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</si>
  <si>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</si>
  <si>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</si>
  <si>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</si>
  <si>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</si>
  <si>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</si>
  <si>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</si>
  <si>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</si>
  <si>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</si>
  <si>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</si>
  <si>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</si>
  <si>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</si>
  <si>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</si>
  <si>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</si>
  <si>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</si>
  <si>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</si>
  <si>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</si>
  <si>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</si>
  <si>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</si>
  <si>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</si>
  <si>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</si>
  <si>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</si>
  <si>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</si>
  <si>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</si>
  <si>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</si>
  <si>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</si>
  <si>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</si>
  <si>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</si>
  <si>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</si>
  <si>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</si>
  <si>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</si>
  <si>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</si>
  <si>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</si>
  <si>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</si>
  <si>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</si>
  <si>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</si>
  <si>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</si>
  <si>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</si>
  <si>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</si>
  <si>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</si>
  <si>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</si>
  <si>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</si>
  <si>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</si>
  <si>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</si>
  <si>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</si>
  <si>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</si>
  <si>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</si>
  <si>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</si>
  <si>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</si>
  <si>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</si>
  <si>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</si>
  <si>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</si>
  <si>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</si>
  <si>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</si>
  <si>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</si>
  <si>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</si>
  <si>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</si>
  <si>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</si>
  <si>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</si>
  <si>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</si>
  <si>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</si>
  <si>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</si>
  <si>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</si>
  <si>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</si>
  <si>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</si>
  <si>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</si>
  <si>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</si>
  <si>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</si>
  <si>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</si>
  <si>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</si>
  <si>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</si>
  <si>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</si>
  <si>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</si>
  <si>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</si>
  <si>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</si>
  <si>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</si>
  <si>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</si>
  <si>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</si>
  <si>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</si>
  <si>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</si>
  <si>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</si>
  <si>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</si>
  <si>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</si>
  <si>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</si>
  <si>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</si>
  <si>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</si>
  <si>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</si>
  <si>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</si>
  <si>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</si>
  <si>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</si>
  <si>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</si>
  <si>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</si>
  <si>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</si>
  <si>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</si>
  <si>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</si>
  <si>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</si>
  <si>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</si>
  <si>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</si>
  <si>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</si>
  <si>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</si>
  <si>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</si>
  <si>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</si>
  <si>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</si>
  <si>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</si>
  <si>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</si>
  <si>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</si>
  <si>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</si>
  <si>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</si>
  <si>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</si>
  <si>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</si>
  <si>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</si>
  <si>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</si>
  <si>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</si>
  <si>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</si>
  <si>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</si>
  <si>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</si>
  <si>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</si>
  <si>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</si>
  <si>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</si>
  <si>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</si>
  <si>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</si>
  <si>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</si>
  <si>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</si>
  <si>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</si>
  <si>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</si>
  <si>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</si>
  <si>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</si>
  <si>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</si>
  <si>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</si>
  <si>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</si>
  <si>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</si>
  <si>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</si>
  <si>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</si>
  <si>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</si>
  <si>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</si>
  <si>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</si>
  <si>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</si>
  <si>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</si>
  <si>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</si>
  <si>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</si>
  <si>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</si>
  <si>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</si>
  <si>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</si>
  <si>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</si>
  <si>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</si>
  <si>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</si>
  <si>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</si>
  <si>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</si>
  <si>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</si>
  <si>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</si>
  <si>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</si>
  <si>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</si>
  <si>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</si>
  <si>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</si>
  <si>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</si>
  <si>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</si>
  <si>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</si>
  <si>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</si>
  <si>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</si>
  <si>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</si>
  <si>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</si>
  <si>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</si>
  <si>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</si>
  <si>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</si>
  <si>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</si>
  <si>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</si>
  <si>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</si>
  <si>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</si>
  <si>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</si>
  <si>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</si>
  <si>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</si>
  <si>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</si>
  <si>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</si>
  <si>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</si>
  <si>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</si>
  <si>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</si>
  <si>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</si>
  <si>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</si>
  <si>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</si>
  <si>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</si>
  <si>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</si>
  <si>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</si>
  <si>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</si>
  <si>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</si>
  <si>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</si>
  <si>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</si>
  <si>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</si>
  <si>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</si>
  <si>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</si>
  <si>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</si>
  <si>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</si>
  <si>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</si>
  <si>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</si>
  <si>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</si>
  <si>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</si>
  <si>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</si>
  <si>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</si>
  <si>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</si>
  <si>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</si>
  <si>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</si>
  <si>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</si>
  <si>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</si>
  <si>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</si>
  <si>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</si>
  <si>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</si>
  <si>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</si>
  <si>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</si>
  <si>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</si>
  <si>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</si>
  <si>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</si>
  <si>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</si>
  <si>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</si>
  <si>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</si>
  <si>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</si>
  <si>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</si>
  <si>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</si>
  <si>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</si>
  <si>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</si>
  <si>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</si>
  <si>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</si>
  <si>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</si>
  <si>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</si>
  <si>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</si>
  <si>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</si>
  <si>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</si>
  <si>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</si>
  <si>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</si>
  <si>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</si>
  <si>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</si>
  <si>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</si>
  <si>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</si>
  <si>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</si>
  <si>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</si>
  <si>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</si>
  <si>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</si>
  <si>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</si>
  <si>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</si>
  <si>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</si>
  <si>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</si>
  <si>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</si>
  <si>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</si>
  <si>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</si>
  <si>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</si>
  <si>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</si>
  <si>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</si>
  <si>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</si>
  <si>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</si>
  <si>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</si>
  <si>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</si>
  <si>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</si>
  <si>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</si>
  <si>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</si>
  <si>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</si>
  <si>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</si>
  <si>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</si>
  <si>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</si>
  <si>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</si>
  <si>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</si>
  <si>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</si>
  <si>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</si>
  <si>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</si>
  <si>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</si>
  <si>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</si>
  <si>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</si>
  <si>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</si>
  <si>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</si>
  <si>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</si>
  <si>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</si>
  <si>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</si>
  <si>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</si>
  <si>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</si>
  <si>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</si>
  <si>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</si>
  <si>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</si>
  <si>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</si>
  <si>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</si>
  <si>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</si>
  <si>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</si>
  <si>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</si>
  <si>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</si>
  <si>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</si>
  <si>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</si>
  <si>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</si>
  <si>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</si>
  <si>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</si>
  <si>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</si>
  <si>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</si>
  <si>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</si>
  <si>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</si>
  <si>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</si>
  <si>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</si>
  <si>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</si>
  <si>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</si>
  <si>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</si>
  <si>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</si>
  <si>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</si>
  <si>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</si>
  <si>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</si>
  <si>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</si>
  <si>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</si>
  <si>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</si>
  <si>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</si>
  <si>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</si>
  <si>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</si>
  <si>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</si>
  <si>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</si>
  <si>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</si>
  <si>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</si>
  <si>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</si>
  <si>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</si>
  <si>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</si>
  <si>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</si>
  <si>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</si>
  <si>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</si>
  <si>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</si>
  <si>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</si>
  <si>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</si>
  <si>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</si>
  <si>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</si>
  <si>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</si>
  <si>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</si>
  <si>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</si>
  <si>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</si>
  <si>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</si>
  <si>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</si>
  <si>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</si>
  <si>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</si>
  <si>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</si>
  <si>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</si>
  <si>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</si>
  <si>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</si>
  <si>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</si>
  <si>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</si>
  <si>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</si>
  <si>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</si>
  <si>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</si>
  <si>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</si>
  <si>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</si>
  <si>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</si>
  <si>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</si>
  <si>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</si>
  <si>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</si>
  <si>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</si>
  <si>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</si>
  <si>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</si>
  <si>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</si>
  <si>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</si>
  <si>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</si>
  <si>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</si>
  <si>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</si>
  <si>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</si>
  <si>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</si>
  <si>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</si>
  <si>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</si>
  <si>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</si>
  <si>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</si>
  <si>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</si>
  <si>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</si>
  <si>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</si>
  <si>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</si>
  <si>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</si>
  <si>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</si>
  <si>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</si>
  <si>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</si>
  <si>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</si>
  <si>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</si>
  <si>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</si>
  <si>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</si>
  <si>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</si>
  <si>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</si>
  <si>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</si>
  <si>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</si>
  <si>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</si>
  <si>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</si>
  <si>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</si>
  <si>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</si>
  <si>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</si>
  <si>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</si>
  <si>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</si>
  <si>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</si>
  <si>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</si>
  <si>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</si>
  <si>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</si>
  <si>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</si>
  <si>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</si>
  <si>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</si>
  <si>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</si>
  <si>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</si>
  <si>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</si>
  <si>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</si>
  <si>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</si>
  <si>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</si>
  <si>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</si>
  <si>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</si>
  <si>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</si>
  <si>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</si>
  <si>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</si>
  <si>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</si>
  <si>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</si>
  <si>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</si>
  <si>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</si>
  <si>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</si>
  <si>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</si>
  <si>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</si>
  <si>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</si>
  <si>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</si>
  <si>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</si>
  <si>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</si>
  <si>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</si>
  <si>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</si>
  <si>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</si>
  <si>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</si>
  <si>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</si>
  <si>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</si>
  <si>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</si>
  <si>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</si>
  <si>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</si>
  <si>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</si>
  <si>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</si>
  <si>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</si>
  <si>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</si>
  <si>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</si>
  <si>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</si>
  <si>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</si>
  <si>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</si>
  <si>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</si>
  <si>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</si>
  <si>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</si>
  <si>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</si>
  <si>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</si>
  <si>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</si>
  <si>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</si>
  <si>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</si>
  <si>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</si>
  <si>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</si>
  <si>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</si>
  <si>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</si>
  <si>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</si>
  <si>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</si>
  <si>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</si>
  <si>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</si>
  <si>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</si>
  <si>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</si>
  <si>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</si>
  <si>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</si>
  <si>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</si>
  <si>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</si>
  <si>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</si>
  <si>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</si>
  <si>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</si>
  <si>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</si>
  <si>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</si>
  <si>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</si>
  <si>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</si>
  <si>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</si>
  <si>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</si>
  <si>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</si>
  <si>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</si>
  <si>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</si>
  <si>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</si>
  <si>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</si>
  <si>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</si>
  <si>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</si>
  <si>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</si>
  <si>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</si>
  <si>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</si>
  <si>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</si>
  <si>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</si>
  <si>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</si>
  <si>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</si>
  <si>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</si>
  <si>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</si>
  <si>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</si>
  <si>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</si>
  <si>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</si>
  <si>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</si>
  <si>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</si>
  <si>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</si>
  <si>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</si>
  <si>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</si>
  <si>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</si>
  <si>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</si>
  <si>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</si>
  <si>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</si>
  <si>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</si>
  <si>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</si>
  <si>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</si>
  <si>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</si>
  <si>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</si>
  <si>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</si>
  <si>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</si>
  <si>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</si>
  <si>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</si>
  <si>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</si>
  <si>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</si>
  <si>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</si>
  <si>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</si>
  <si>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</si>
  <si>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</si>
  <si>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</si>
  <si>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</si>
  <si>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</si>
  <si>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</si>
  <si>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</si>
  <si>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</si>
  <si>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</si>
  <si>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</si>
  <si>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</si>
  <si>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</si>
  <si>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</si>
  <si>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</si>
  <si>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</si>
  <si>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</si>
  <si>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</si>
  <si>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</si>
  <si>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</si>
  <si>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</si>
  <si>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</si>
  <si>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</si>
  <si>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</si>
  <si>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</si>
  <si>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</si>
  <si>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</si>
  <si>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</si>
  <si>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</si>
  <si>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</si>
  <si>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</si>
  <si>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</si>
  <si>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</si>
  <si>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</si>
  <si>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</si>
  <si>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</si>
  <si>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</si>
  <si>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</si>
  <si>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</si>
  <si>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</si>
  <si>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</si>
  <si>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</si>
  <si>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</si>
  <si>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</si>
  <si>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</si>
  <si>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</si>
  <si>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</si>
  <si>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</si>
  <si>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</si>
  <si>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</si>
  <si>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</si>
  <si>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</si>
  <si>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</si>
  <si>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</si>
  <si>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</si>
  <si>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</si>
  <si>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</si>
  <si>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</si>
  <si>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</si>
  <si>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</si>
  <si>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</si>
  <si>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</si>
  <si>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</si>
  <si>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</si>
  <si>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</si>
  <si>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</si>
  <si>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</si>
  <si>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</si>
  <si>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</si>
  <si>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</si>
  <si>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</si>
  <si>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</si>
  <si>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</si>
  <si>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</si>
  <si>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</si>
  <si>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</si>
  <si>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</si>
  <si>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</si>
  <si>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</si>
  <si>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</si>
  <si>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</si>
  <si>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</si>
  <si>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</si>
  <si>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</si>
  <si>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</si>
  <si>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</si>
  <si>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</si>
  <si>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</si>
  <si>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</si>
  <si>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</si>
  <si>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</si>
  <si>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</si>
  <si>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</si>
  <si>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</si>
  <si>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</si>
  <si>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</si>
  <si>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</si>
  <si>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</si>
  <si>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</si>
  <si>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</si>
  <si>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</si>
  <si>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</si>
  <si>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</si>
  <si>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</si>
  <si>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</si>
  <si>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</si>
  <si>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</si>
  <si>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</si>
  <si>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</si>
  <si>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</si>
  <si>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</si>
  <si>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</si>
  <si>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</si>
  <si>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</si>
  <si>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</si>
  <si>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</si>
  <si>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</si>
  <si>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</si>
  <si>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</si>
  <si>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</si>
  <si>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</si>
  <si>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</si>
  <si>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</si>
  <si>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</si>
  <si>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</si>
  <si>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</si>
  <si>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</si>
  <si>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</si>
  <si>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</si>
  <si>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</si>
  <si>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</si>
  <si>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</si>
  <si>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</si>
  <si>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</si>
  <si>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</si>
  <si>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</si>
  <si>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</si>
  <si>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</si>
  <si>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</si>
  <si>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</si>
  <si>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</si>
  <si>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</si>
  <si>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</si>
  <si>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</si>
  <si>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</si>
  <si>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</si>
  <si>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</si>
  <si>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</si>
  <si>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</si>
  <si>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</si>
  <si>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</si>
  <si>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</si>
  <si>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</si>
  <si>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</si>
  <si>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</si>
  <si>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</si>
  <si>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</si>
  <si>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</si>
  <si>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</si>
  <si>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</si>
  <si>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</si>
  <si>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</si>
  <si>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</si>
  <si>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</si>
  <si>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</si>
  <si>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</si>
  <si>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</si>
  <si>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</si>
  <si>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</si>
  <si>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</si>
  <si>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</si>
  <si>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</si>
  <si>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</si>
  <si>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</si>
  <si>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</si>
  <si>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</si>
  <si>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</si>
  <si>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</si>
  <si>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</si>
  <si>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</si>
  <si>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</si>
  <si>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</si>
  <si>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</si>
  <si>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</si>
  <si>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</si>
  <si>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</si>
  <si>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</si>
  <si>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</si>
  <si>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</si>
  <si>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</si>
  <si>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</si>
  <si>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</si>
  <si>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</si>
  <si>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</si>
  <si>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</si>
  <si>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</si>
  <si>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</si>
  <si>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</si>
  <si>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</si>
  <si>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</si>
  <si>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</si>
  <si>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</si>
  <si>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</si>
  <si>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</si>
  <si>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</si>
  <si>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</si>
  <si>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</si>
  <si>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</si>
  <si>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</si>
  <si>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</si>
  <si>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</si>
  <si>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</si>
  <si>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</si>
  <si>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</si>
  <si>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</si>
  <si>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</si>
  <si>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</si>
  <si>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</si>
  <si>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</si>
  <si>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</si>
  <si>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</si>
  <si>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</si>
  <si>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</si>
  <si>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</si>
  <si>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</si>
  <si>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</si>
  <si>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</si>
  <si>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</si>
  <si>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</si>
  <si>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</si>
  <si>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</si>
  <si>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</si>
  <si>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</si>
  <si>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</si>
  <si>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</si>
  <si>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</si>
  <si>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</si>
  <si>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</si>
  <si>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</si>
  <si>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</si>
  <si>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</si>
  <si>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</si>
  <si>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</si>
  <si>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</si>
  <si>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</si>
  <si>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</si>
  <si>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</si>
  <si>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</si>
  <si>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</si>
  <si>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</si>
  <si>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</si>
  <si>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</si>
  <si>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</si>
  <si>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</si>
  <si>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</si>
  <si>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</si>
  <si>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</si>
  <si>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</si>
  <si>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</si>
  <si>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</si>
  <si>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</si>
  <si>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</si>
  <si>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</si>
  <si>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</si>
  <si>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</si>
  <si>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</si>
  <si>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</si>
  <si>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</si>
  <si>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</si>
  <si>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</si>
  <si>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</si>
  <si>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</si>
  <si>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</si>
  <si>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</si>
  <si>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</si>
  <si>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</si>
  <si>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</si>
  <si>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</si>
  <si>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</si>
  <si>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</si>
  <si>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</si>
  <si>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</si>
  <si>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</si>
  <si>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</si>
  <si>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</si>
  <si>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</si>
  <si>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</si>
  <si>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</si>
  <si>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</si>
  <si>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</si>
  <si>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</si>
  <si>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</si>
  <si>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</si>
  <si>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</si>
  <si>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</si>
  <si>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</si>
  <si>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</si>
  <si>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</si>
  <si>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</si>
  <si>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</si>
  <si>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</si>
  <si>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</si>
  <si>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</si>
  <si>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</si>
  <si>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</si>
  <si>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</si>
  <si>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</si>
  <si>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</si>
  <si>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</si>
  <si>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</si>
  <si>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</si>
  <si>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</si>
  <si>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</si>
  <si>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</si>
  <si>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</si>
  <si>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</si>
  <si>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</si>
  <si>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</si>
  <si>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</si>
  <si>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</si>
  <si>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</si>
  <si>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</si>
  <si>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</si>
  <si>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</si>
  <si>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</si>
  <si>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</si>
  <si>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</si>
  <si>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</si>
  <si>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</si>
  <si>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</si>
  <si>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</si>
  <si>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</si>
  <si>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</si>
  <si>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</si>
  <si>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</si>
  <si>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</si>
  <si>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</si>
  <si>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</si>
  <si>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</si>
  <si>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</si>
  <si>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</si>
  <si>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</si>
  <si>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</si>
  <si>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</si>
  <si>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</si>
  <si>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</si>
  <si>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</si>
  <si>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</si>
  <si>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</si>
  <si>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</si>
  <si>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</si>
  <si>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</si>
  <si>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</si>
  <si>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</si>
  <si>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</si>
  <si>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</si>
  <si>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</si>
  <si>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</si>
  <si>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</si>
  <si>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</si>
  <si>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</si>
  <si>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</si>
  <si>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</si>
  <si>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</si>
  <si>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</si>
  <si>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</si>
  <si>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</si>
  <si>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</si>
  <si>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</si>
  <si>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</si>
  <si>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</si>
  <si>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</si>
  <si>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</si>
  <si>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</si>
  <si>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</si>
  <si>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</si>
  <si>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</si>
  <si>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</si>
  <si>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</si>
  <si>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</si>
  <si>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</si>
  <si>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</si>
  <si>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</si>
  <si>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</si>
  <si>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</si>
  <si>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</si>
  <si>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</si>
  <si>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</si>
  <si>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</si>
  <si>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</si>
  <si>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</si>
  <si>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</si>
  <si>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</si>
  <si>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</si>
  <si>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</si>
  <si>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</si>
  <si>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</si>
  <si>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</si>
  <si>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</si>
  <si>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</si>
  <si>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</si>
  <si>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</si>
  <si>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</si>
  <si>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</si>
  <si>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</si>
  <si>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</si>
  <si>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</si>
  <si>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</si>
  <si>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</si>
  <si>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</si>
  <si>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</si>
  <si>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</si>
  <si>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</si>
  <si>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</si>
  <si>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</si>
  <si>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</si>
  <si>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</si>
  <si>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</si>
  <si>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</si>
  <si>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</si>
  <si>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</si>
  <si>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</si>
  <si>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</si>
  <si>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</si>
  <si>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</si>
  <si>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</si>
  <si>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</si>
  <si>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</si>
  <si>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</si>
  <si>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</si>
  <si>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</si>
  <si>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</si>
  <si>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</si>
  <si>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</si>
  <si>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</si>
  <si>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</si>
  <si>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</si>
  <si>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</si>
  <si>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</si>
  <si>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</si>
  <si>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</si>
  <si>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</si>
  <si>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</si>
  <si>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</si>
  <si>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</si>
  <si>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</si>
  <si>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</si>
  <si>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</si>
  <si>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</si>
  <si>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</si>
  <si>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</si>
  <si>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</si>
  <si>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</si>
  <si>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</si>
  <si>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</si>
  <si>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</si>
  <si>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</si>
  <si>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</si>
  <si>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</si>
  <si>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</si>
  <si>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</si>
  <si>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</si>
  <si>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</si>
  <si>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</si>
  <si>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</si>
  <si>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</si>
  <si>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</si>
  <si>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</si>
  <si>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</si>
  <si>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</si>
  <si>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</si>
  <si>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</si>
  <si>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</si>
  <si>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</si>
  <si>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</si>
  <si>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</si>
  <si>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</si>
  <si>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</si>
  <si>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</si>
  <si>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</si>
  <si>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</si>
  <si>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</si>
  <si>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</si>
  <si>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</si>
  <si>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</si>
  <si>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</si>
  <si>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</si>
  <si>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</si>
  <si>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</si>
  <si>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</si>
  <si>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</si>
  <si>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</si>
  <si>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</si>
  <si>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</si>
  <si>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</si>
  <si>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</si>
  <si>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</si>
  <si>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</si>
  <si>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</si>
  <si>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</si>
  <si>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</si>
  <si>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</si>
  <si>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</si>
  <si>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</si>
  <si>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</si>
  <si>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</si>
  <si>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</si>
  <si>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</si>
  <si>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</si>
  <si>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</si>
  <si>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</si>
  <si>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</si>
  <si>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</si>
  <si>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</si>
  <si>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</si>
  <si>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</si>
  <si>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</si>
  <si>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</si>
  <si>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</si>
  <si>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</si>
  <si>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</si>
  <si>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</si>
  <si>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</si>
  <si>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</si>
  <si>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</si>
  <si>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</si>
  <si>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</si>
  <si>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</si>
  <si>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</si>
  <si>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</si>
  <si>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</si>
  <si>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</si>
  <si>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</si>
  <si>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</si>
  <si>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</si>
  <si>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</si>
  <si>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</si>
  <si>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</si>
  <si>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</si>
  <si>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</si>
  <si>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</si>
  <si>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</si>
  <si>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</si>
  <si>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</si>
  <si>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</si>
  <si>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</si>
  <si>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</si>
  <si>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</si>
  <si>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</si>
  <si>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</si>
  <si>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</si>
  <si>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</si>
  <si>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</si>
  <si>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</si>
  <si>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</si>
  <si>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</si>
  <si>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</si>
  <si>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</si>
  <si>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</si>
  <si>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</si>
  <si>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</si>
  <si>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</si>
  <si>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</si>
  <si>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</si>
  <si>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</si>
  <si>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</si>
  <si>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</si>
  <si>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</si>
  <si>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</si>
  <si>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</si>
  <si>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</si>
  <si>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</si>
  <si>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</si>
  <si>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</si>
  <si>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</si>
  <si>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</si>
  <si>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</si>
  <si>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</si>
  <si>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</si>
  <si>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</si>
  <si>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</si>
  <si>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</si>
  <si>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</si>
  <si>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</si>
  <si>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</si>
  <si>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</si>
  <si>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</si>
  <si>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</si>
  <si>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</si>
  <si>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</si>
  <si>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</si>
  <si>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</si>
  <si>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</si>
  <si>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</si>
  <si>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</si>
  <si>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</si>
  <si>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</si>
  <si>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</si>
  <si>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</si>
  <si>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</si>
  <si>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</si>
  <si>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</si>
  <si>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</si>
  <si>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</si>
  <si>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</si>
  <si>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</si>
  <si>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</si>
  <si>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</si>
  <si>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</si>
  <si>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</si>
  <si>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</si>
  <si>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</si>
  <si>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</si>
  <si>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</si>
  <si>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</si>
  <si>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</si>
  <si>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</si>
  <si>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</si>
  <si>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</si>
  <si>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</si>
  <si>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</si>
  <si>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</si>
  <si>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</si>
  <si>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</si>
  <si>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</si>
  <si>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</si>
  <si>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</si>
  <si>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</si>
  <si>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</si>
  <si>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</si>
  <si>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</si>
  <si>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</si>
  <si>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</si>
  <si>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</si>
  <si>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</si>
  <si>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</si>
  <si>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</si>
  <si>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</si>
  <si>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</si>
  <si>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</si>
  <si>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</si>
  <si>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</si>
  <si>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</si>
  <si>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</si>
  <si>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</si>
  <si>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</si>
  <si>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</si>
  <si>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</si>
  <si>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</si>
  <si>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</si>
  <si>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</si>
  <si>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</si>
  <si>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</si>
  <si>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</si>
  <si>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</si>
  <si>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</si>
  <si>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</si>
  <si>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</si>
  <si>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</si>
  <si>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</si>
  <si>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</si>
  <si>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</si>
  <si>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</si>
  <si>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</si>
  <si>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</si>
  <si>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</si>
  <si>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</si>
  <si>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</si>
  <si>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</si>
  <si>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</si>
  <si>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</si>
  <si>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</si>
  <si>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</si>
  <si>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</si>
  <si>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</si>
  <si>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</si>
  <si>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</si>
  <si>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</si>
  <si>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</si>
  <si>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</si>
  <si>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</si>
  <si>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</si>
  <si>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</si>
  <si>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</si>
  <si>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</si>
  <si>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</si>
  <si>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</si>
  <si>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</si>
  <si>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</si>
  <si>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</si>
  <si>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</si>
  <si>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</si>
  <si>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</si>
  <si>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</si>
  <si>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</si>
  <si>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</si>
  <si>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</si>
  <si>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</si>
  <si>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</si>
  <si>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</si>
  <si>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</si>
  <si>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</si>
  <si>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</si>
  <si>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</si>
  <si>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</si>
  <si>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</si>
  <si>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</si>
  <si>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</si>
  <si>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</si>
  <si>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</si>
  <si>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</si>
  <si>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</si>
  <si>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</si>
  <si>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</si>
  <si>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</si>
  <si>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</si>
  <si>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</si>
  <si>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</si>
  <si>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</si>
  <si>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</si>
  <si>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</si>
  <si>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</si>
  <si>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</si>
  <si>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</si>
  <si>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</si>
  <si>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</si>
  <si>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</si>
  <si>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</si>
  <si>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</si>
  <si>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</si>
  <si>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</si>
  <si>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</si>
  <si>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</si>
  <si>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</si>
  <si>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</si>
  <si>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</si>
  <si>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</si>
  <si>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</si>
  <si>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</si>
  <si>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</si>
  <si>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</si>
  <si>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</si>
  <si>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</si>
  <si>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</si>
  <si>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</si>
  <si>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</si>
  <si>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</si>
  <si>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</si>
  <si>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</si>
  <si>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</si>
  <si>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</si>
  <si>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</si>
  <si>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</si>
  <si>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</si>
  <si>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</si>
  <si>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</si>
  <si>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</si>
  <si>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</si>
  <si>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</si>
  <si>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</si>
  <si>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</si>
  <si>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</si>
  <si>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</si>
  <si>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</si>
  <si>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</si>
  <si>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</si>
  <si>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</si>
  <si>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</si>
  <si>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</si>
  <si>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</si>
  <si>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</si>
  <si>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</si>
  <si>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</si>
  <si>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</si>
  <si>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</si>
  <si>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</si>
  <si>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</si>
  <si>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</si>
  <si>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</si>
  <si>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</si>
  <si>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</si>
  <si>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</si>
  <si>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</si>
  <si>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</si>
  <si>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</si>
  <si>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</si>
  <si>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</si>
  <si>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</si>
  <si>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</si>
  <si>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</si>
  <si>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</si>
  <si>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</si>
  <si>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</si>
  <si>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</si>
  <si>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</si>
  <si>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</si>
  <si>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</si>
  <si>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</si>
  <si>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</si>
  <si>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</si>
  <si>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</si>
  <si>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</si>
  <si>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</si>
  <si>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</si>
  <si>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</si>
  <si>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</si>
  <si>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</si>
  <si>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</si>
  <si>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</si>
  <si>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</si>
  <si>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</si>
  <si>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</si>
  <si>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</si>
  <si>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</si>
  <si>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</si>
  <si>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</si>
  <si>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</si>
  <si>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</si>
  <si>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</si>
  <si>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</si>
  <si>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</si>
  <si>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</si>
  <si>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</si>
  <si>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</si>
  <si>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</si>
  <si>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</si>
  <si>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</si>
  <si>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</si>
  <si>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</si>
  <si>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</si>
  <si>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</si>
  <si>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</si>
  <si>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</si>
  <si>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</si>
  <si>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</si>
  <si>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</si>
  <si>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</si>
  <si>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</si>
  <si>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</si>
  <si>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</si>
  <si>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</si>
  <si>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</si>
  <si>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</si>
  <si>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</si>
  <si>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</si>
  <si>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</si>
  <si>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</si>
  <si>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</si>
  <si>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</si>
  <si>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</si>
  <si>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</si>
  <si>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</si>
  <si>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</si>
  <si>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</si>
  <si>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</si>
  <si>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</si>
  <si>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</si>
  <si>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</si>
  <si>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</si>
  <si>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</si>
  <si>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</si>
  <si>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</si>
  <si>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</si>
  <si>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</si>
  <si>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</si>
  <si>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</si>
  <si>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</si>
  <si>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</si>
  <si>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</si>
  <si>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</si>
  <si>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</si>
  <si>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</si>
  <si>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</si>
  <si>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</si>
  <si>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</si>
  <si>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</si>
  <si>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</si>
  <si>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</si>
  <si>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</si>
  <si>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</si>
  <si>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</si>
  <si>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</si>
  <si>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</si>
  <si>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</si>
  <si>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</si>
  <si>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</si>
  <si>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</si>
  <si>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</si>
  <si>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</si>
  <si>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</si>
  <si>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</si>
  <si>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</si>
  <si>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</si>
  <si>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</si>
  <si>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</si>
  <si>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</si>
  <si>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</si>
  <si>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</si>
  <si>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</si>
  <si>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</si>
  <si>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</si>
  <si>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</si>
  <si>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</si>
  <si>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</si>
  <si>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</si>
  <si>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</si>
  <si>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</si>
  <si>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</si>
  <si>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</si>
  <si>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</si>
  <si>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</si>
  <si>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</si>
  <si>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</si>
  <si>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</si>
  <si>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</si>
  <si>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</si>
  <si>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</si>
  <si>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</si>
  <si>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</si>
  <si>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</si>
  <si>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</si>
  <si>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</si>
  <si>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</si>
  <si>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</si>
  <si>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</si>
  <si>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</si>
  <si>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</si>
  <si>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</si>
  <si>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</si>
  <si>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</si>
  <si>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</si>
  <si>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</si>
  <si>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</si>
  <si>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</si>
  <si>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</si>
  <si>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</si>
  <si>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</si>
  <si>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</si>
  <si>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</si>
  <si>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</si>
  <si>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</si>
  <si>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</si>
  <si>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</si>
  <si>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</si>
  <si>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</si>
  <si>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</si>
  <si>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</si>
  <si>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</si>
  <si>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</si>
  <si>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</si>
  <si>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</si>
  <si>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</si>
  <si>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</si>
  <si>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</si>
  <si>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</si>
  <si>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</si>
  <si>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</si>
  <si>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</si>
  <si>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</si>
  <si>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</si>
  <si>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</si>
  <si>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</si>
  <si>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</si>
  <si>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</si>
  <si>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</si>
  <si>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</si>
  <si>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</si>
  <si>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</si>
  <si>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</si>
  <si>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</si>
  <si>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</si>
  <si>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</si>
  <si>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</si>
  <si>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</si>
  <si>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</si>
  <si>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</si>
  <si>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</si>
  <si>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</si>
  <si>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</si>
  <si>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</si>
  <si>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</si>
  <si>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</si>
  <si>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</si>
  <si>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</si>
  <si>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</si>
  <si>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</si>
  <si>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</si>
  <si>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</si>
  <si>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</si>
  <si>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</si>
  <si>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</si>
  <si>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</si>
  <si>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</si>
  <si>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</si>
  <si>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</si>
  <si>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</si>
  <si>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</si>
  <si>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</si>
  <si>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</si>
  <si>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</si>
  <si>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</si>
  <si>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</si>
  <si>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</si>
  <si>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</si>
  <si>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</si>
  <si>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</si>
  <si>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</si>
  <si>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</si>
  <si>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</si>
  <si>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</si>
  <si>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</si>
  <si>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</si>
  <si>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</si>
  <si>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</si>
  <si>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</si>
  <si>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</si>
  <si>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</si>
  <si>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</si>
  <si>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</si>
  <si>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</si>
  <si>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</si>
  <si>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</si>
  <si>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</si>
  <si>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</si>
  <si>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</si>
  <si>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</si>
  <si>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</si>
  <si>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</si>
  <si>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</si>
  <si>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</si>
  <si>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</si>
  <si>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</si>
  <si>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</si>
  <si>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</si>
  <si>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</si>
  <si>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</si>
  <si>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</si>
  <si>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</si>
  <si>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</si>
  <si>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</si>
  <si>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</si>
  <si>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</si>
  <si>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</si>
  <si>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</si>
  <si>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</si>
  <si>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</si>
  <si>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</si>
  <si>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</si>
  <si>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</si>
  <si>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</si>
  <si>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</si>
  <si>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</si>
  <si>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</si>
  <si>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</si>
  <si>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</si>
  <si>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</si>
  <si>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</si>
  <si>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</si>
  <si>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</si>
  <si>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</si>
  <si>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</si>
  <si>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</si>
  <si>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</si>
  <si>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</si>
  <si>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</si>
  <si>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</si>
  <si>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</si>
  <si>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</si>
  <si>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</si>
  <si>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</si>
  <si>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</si>
  <si>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</si>
  <si>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</si>
  <si>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</si>
  <si>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</si>
  <si>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</si>
  <si>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</si>
  <si>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</si>
  <si>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</si>
  <si>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</si>
  <si>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</si>
  <si>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</si>
  <si>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</si>
  <si>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</si>
  <si>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</si>
  <si>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</si>
  <si>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</si>
  <si>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</si>
  <si>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</si>
  <si>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</si>
  <si>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</si>
  <si>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</si>
  <si>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</si>
  <si>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</si>
  <si>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</si>
  <si>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</si>
  <si>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</si>
  <si>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</si>
  <si>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</si>
  <si>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</si>
  <si>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</si>
  <si>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</si>
  <si>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</si>
  <si>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</si>
  <si>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</si>
  <si>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</si>
  <si>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</si>
  <si>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</si>
  <si>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</si>
  <si>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</si>
  <si>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</si>
  <si>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</si>
  <si>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</si>
  <si>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</si>
  <si>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</si>
  <si>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</si>
  <si>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</si>
  <si>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</si>
  <si>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</si>
  <si>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</si>
  <si>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</si>
  <si>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</si>
  <si>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</si>
  <si>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</si>
  <si>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</si>
  <si>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</si>
  <si>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</si>
  <si>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</si>
  <si>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</si>
  <si>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</si>
  <si>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</si>
  <si>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</si>
  <si>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</si>
  <si>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</si>
  <si>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</si>
  <si>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</si>
  <si>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</si>
  <si>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</si>
  <si>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</si>
  <si>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</si>
  <si>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</si>
  <si>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</si>
  <si>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</si>
  <si>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</si>
  <si>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</si>
  <si>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</si>
  <si>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</si>
  <si>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</si>
  <si>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</si>
  <si>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</si>
  <si>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</si>
  <si>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</si>
  <si>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</si>
  <si>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</si>
  <si>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</si>
  <si>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</si>
  <si>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</si>
  <si>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</si>
  <si>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</si>
  <si>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</si>
  <si>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</si>
  <si>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</si>
  <si>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</si>
  <si>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</si>
  <si>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</si>
  <si>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</si>
  <si>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</si>
  <si>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</si>
  <si>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</si>
  <si>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</si>
  <si>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</si>
  <si>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</si>
  <si>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</si>
  <si>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</si>
  <si>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</si>
  <si>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</si>
  <si>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</si>
  <si>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</si>
  <si>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</si>
  <si>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</si>
  <si>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</si>
  <si>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</si>
  <si>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</si>
  <si>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</si>
  <si>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</si>
  <si>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</si>
  <si>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</si>
  <si>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</si>
  <si>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</si>
  <si>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</si>
  <si>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</si>
  <si>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</si>
  <si>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</si>
  <si>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</si>
  <si>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</si>
  <si>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</si>
  <si>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</si>
  <si>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</si>
  <si>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</si>
  <si>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</si>
  <si>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</si>
  <si>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</si>
  <si>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</si>
  <si>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</si>
  <si>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</si>
  <si>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</si>
  <si>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</si>
  <si>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</si>
  <si>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</si>
  <si>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</si>
  <si>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</si>
  <si>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</si>
  <si>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</si>
  <si>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</si>
  <si>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</si>
  <si>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</si>
  <si>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</si>
  <si>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</si>
  <si>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</si>
  <si>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</si>
  <si>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</si>
  <si>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</si>
  <si>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</si>
  <si>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</si>
  <si>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</si>
  <si>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</si>
  <si>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</si>
  <si>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</si>
  <si>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</si>
  <si>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</si>
  <si>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</si>
  <si>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</si>
  <si>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</si>
  <si>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</si>
  <si>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</si>
  <si>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</si>
  <si>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</si>
  <si>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</si>
  <si>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</si>
  <si>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</si>
  <si>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</si>
  <si>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</si>
  <si>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</si>
  <si>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</si>
  <si>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</si>
  <si>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</si>
  <si>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</si>
  <si>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</si>
  <si>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</si>
  <si>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</si>
  <si>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</si>
  <si>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</si>
  <si>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</si>
  <si>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</si>
  <si>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</si>
  <si>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</si>
  <si>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</si>
  <si>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</si>
  <si>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</si>
  <si>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</si>
  <si>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</si>
  <si>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</si>
  <si>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</si>
  <si>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</si>
  <si>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</si>
  <si>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</si>
  <si>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</si>
  <si>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</si>
  <si>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</si>
  <si>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</si>
  <si>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</si>
  <si>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</si>
  <si>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</si>
  <si>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</si>
  <si>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</si>
  <si>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</si>
  <si>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</si>
  <si>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</si>
  <si>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</si>
  <si>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</si>
  <si>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</si>
  <si>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</si>
  <si>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</si>
  <si>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</si>
  <si>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</si>
  <si>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</si>
  <si>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</si>
  <si>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</si>
  <si>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</si>
  <si>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</si>
  <si>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</si>
  <si>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</si>
  <si>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</si>
  <si>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</si>
  <si>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</si>
  <si>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</si>
  <si>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</si>
  <si>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</si>
  <si>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</si>
  <si>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</si>
  <si>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</si>
  <si>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</si>
  <si>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</si>
  <si>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</si>
  <si>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</si>
  <si>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</si>
  <si>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</si>
  <si>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</si>
  <si>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</si>
  <si>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</si>
  <si>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</si>
  <si>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</si>
  <si>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</si>
  <si>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</si>
  <si>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</si>
  <si>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</si>
  <si>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</si>
  <si>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</si>
  <si>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</si>
  <si>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</si>
  <si>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</si>
  <si>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</si>
  <si>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</si>
  <si>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</si>
  <si>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</si>
  <si>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</si>
  <si>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</si>
  <si>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</si>
  <si>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</si>
  <si>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</si>
  <si>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</si>
  <si>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</si>
  <si>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</si>
  <si>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</si>
  <si>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</si>
  <si>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</si>
  <si>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</si>
  <si>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</si>
  <si>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</si>
  <si>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</si>
  <si>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</si>
  <si>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</si>
  <si>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</si>
  <si>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</si>
  <si>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</si>
  <si>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</si>
  <si>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</si>
  <si>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</si>
  <si>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</si>
  <si>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</si>
  <si>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</si>
  <si>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</si>
  <si>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</si>
  <si>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</si>
  <si>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</si>
  <si>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</si>
  <si>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</si>
  <si>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</si>
  <si>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</si>
  <si>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</si>
  <si>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</si>
  <si>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</si>
  <si>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</si>
  <si>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</si>
  <si>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</si>
  <si>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</si>
  <si>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</si>
  <si>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</si>
  <si>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</si>
  <si>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</si>
  <si>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</si>
  <si>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</si>
  <si>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</si>
  <si>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</si>
  <si>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</si>
  <si>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</si>
  <si>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</si>
  <si>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</si>
  <si>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</si>
  <si>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</si>
  <si>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</si>
  <si>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</si>
  <si>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</si>
  <si>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</si>
  <si>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</si>
  <si>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</si>
  <si>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</si>
  <si>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</si>
  <si>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</si>
  <si>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</si>
  <si>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</si>
  <si>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</si>
  <si>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</si>
  <si>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</si>
  <si>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</si>
  <si>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</si>
  <si>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</si>
  <si>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</si>
  <si>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</si>
  <si>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</si>
  <si>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</si>
  <si>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</si>
  <si>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</si>
  <si>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</si>
  <si>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</si>
  <si>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</si>
  <si>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</si>
  <si>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</si>
  <si>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</si>
  <si>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</si>
  <si>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</si>
  <si>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</si>
  <si>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</si>
  <si>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</si>
  <si>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</si>
  <si>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</si>
  <si>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</si>
  <si>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</si>
  <si>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</si>
  <si>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</si>
  <si>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</si>
  <si>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</si>
  <si>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</si>
  <si>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</si>
  <si>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</si>
  <si>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</si>
  <si>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</si>
  <si>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</si>
  <si>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</si>
  <si>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</si>
  <si>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</si>
  <si>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</si>
  <si>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</si>
  <si>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</si>
  <si>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</si>
  <si>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</si>
  <si>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</si>
  <si>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</si>
  <si>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</si>
  <si>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</si>
  <si>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</si>
  <si>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</si>
  <si>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</si>
  <si>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</si>
  <si>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</si>
  <si>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</si>
  <si>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</si>
  <si>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</si>
  <si>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</si>
  <si>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</si>
  <si>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</si>
  <si>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</si>
  <si>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</si>
  <si>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</si>
  <si>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</si>
  <si>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</si>
  <si>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</si>
  <si>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</si>
  <si>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</si>
  <si>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</si>
  <si>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</si>
  <si>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</si>
  <si>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</si>
  <si>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</si>
  <si>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</si>
  <si>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</si>
  <si>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</si>
  <si>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</si>
  <si>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</si>
  <si>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</si>
  <si>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</si>
  <si>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</si>
  <si>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</si>
  <si>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</si>
  <si>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</si>
  <si>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</si>
  <si>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</si>
  <si>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</si>
  <si>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</si>
  <si>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</si>
  <si>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</si>
  <si>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</si>
  <si>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</si>
  <si>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</si>
  <si>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</si>
  <si>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</si>
  <si>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</si>
  <si>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</si>
  <si>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</si>
  <si>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</si>
  <si>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</si>
  <si>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</si>
  <si>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</si>
  <si>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</si>
  <si>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</si>
  <si>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</si>
  <si>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</si>
  <si>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</si>
  <si>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</si>
  <si>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</si>
  <si>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</si>
  <si>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</si>
  <si>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</si>
  <si>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</si>
  <si>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</si>
  <si>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</si>
  <si>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</si>
  <si>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</si>
  <si>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</si>
  <si>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</si>
  <si>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</si>
  <si>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</si>
  <si>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</si>
  <si>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</si>
  <si>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</si>
  <si>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</si>
  <si>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</si>
  <si>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</si>
  <si>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</si>
  <si>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</si>
  <si>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</si>
  <si>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</si>
  <si>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</si>
  <si>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</si>
  <si>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</si>
  <si>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</si>
  <si>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</si>
  <si>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</si>
  <si>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</si>
  <si>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</si>
  <si>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</si>
  <si>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</si>
  <si>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</si>
  <si>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</si>
  <si>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</si>
  <si>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</si>
  <si>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</si>
  <si>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</si>
  <si>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</si>
  <si>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</si>
  <si>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</si>
  <si>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</si>
  <si>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</si>
  <si>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</si>
  <si>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</si>
  <si>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</si>
  <si>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</si>
  <si>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</si>
  <si>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</si>
  <si>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</si>
  <si>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</si>
  <si>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</si>
  <si>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</si>
  <si>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</si>
  <si>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</si>
  <si>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</si>
  <si>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</si>
  <si>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</si>
  <si>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</si>
  <si>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</si>
  <si>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</si>
  <si>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</si>
  <si>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</si>
  <si>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</si>
  <si>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</si>
  <si>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</si>
  <si>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</si>
  <si>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</si>
  <si>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</si>
  <si>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</si>
  <si>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</si>
  <si>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</si>
  <si>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</si>
  <si>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</si>
  <si>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</si>
  <si>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</si>
  <si>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</si>
  <si>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</si>
  <si>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</si>
  <si>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</si>
  <si>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</si>
  <si>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</si>
  <si>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</si>
  <si>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</si>
  <si>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</si>
  <si>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</si>
  <si>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</si>
  <si>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</si>
  <si>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</si>
  <si>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</si>
  <si>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</si>
  <si>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</si>
  <si>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</si>
  <si>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</si>
  <si>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</si>
  <si>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</si>
  <si>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</si>
  <si>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</si>
  <si>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</si>
  <si>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</si>
  <si>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</si>
  <si>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</si>
  <si>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</si>
  <si>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</si>
  <si>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</si>
  <si>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</si>
  <si>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</si>
  <si>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</si>
  <si>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</si>
  <si>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</si>
  <si>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</si>
  <si>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</si>
  <si>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</si>
  <si>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</si>
  <si>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</si>
  <si>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</si>
  <si>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</si>
  <si>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</si>
  <si>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</si>
  <si>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</si>
  <si>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</si>
  <si>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</si>
  <si>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</si>
  <si>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</si>
  <si>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</si>
  <si>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</si>
  <si>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</si>
  <si>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</si>
  <si>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</si>
  <si>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</si>
  <si>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</si>
  <si>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</si>
  <si>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</si>
  <si>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</si>
  <si>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</si>
  <si>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</si>
  <si>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</si>
  <si>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</si>
  <si>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</si>
  <si>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</si>
  <si>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</si>
  <si>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</si>
  <si>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</si>
  <si>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</si>
  <si>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</si>
  <si>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</si>
  <si>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</si>
  <si>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</si>
  <si>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</si>
  <si>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</si>
  <si>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</si>
  <si>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</si>
  <si>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</si>
  <si>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</si>
  <si>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</si>
  <si>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</si>
  <si>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</si>
  <si>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</si>
  <si>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</si>
  <si>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</si>
  <si>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</si>
  <si>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</si>
  <si>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</si>
  <si>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</si>
  <si>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</si>
  <si>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</si>
  <si>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</si>
  <si>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</si>
  <si>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</si>
  <si>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</si>
  <si>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</si>
  <si>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</si>
  <si>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</si>
  <si>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</si>
  <si>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</si>
  <si>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</si>
  <si>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</si>
  <si>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</si>
  <si>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</si>
  <si>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</si>
  <si>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</si>
  <si>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</si>
  <si>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</si>
  <si>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</si>
  <si>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</si>
  <si>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</si>
  <si>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</si>
  <si>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</si>
  <si>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</si>
  <si>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</si>
  <si>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</si>
  <si>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</si>
  <si>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</si>
  <si>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</si>
  <si>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</si>
  <si>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</si>
  <si>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</si>
  <si>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</si>
  <si>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</si>
  <si>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</si>
  <si>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</si>
  <si>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</si>
  <si>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</si>
  <si>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</si>
  <si>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</si>
  <si>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</si>
  <si>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</si>
  <si>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</si>
  <si>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</si>
  <si>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</si>
  <si>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</si>
  <si>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</si>
  <si>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</si>
  <si>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</si>
  <si>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</si>
  <si>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</si>
  <si>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</si>
  <si>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</si>
  <si>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</si>
  <si>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</si>
  <si>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</si>
  <si>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</si>
  <si>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</si>
  <si>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</si>
  <si>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</si>
  <si>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</si>
  <si>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</si>
  <si>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</si>
  <si>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</si>
  <si>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</si>
  <si>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</si>
  <si>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</si>
  <si>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</si>
  <si>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</si>
  <si>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</si>
  <si>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</si>
  <si>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</si>
  <si>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</si>
  <si>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</si>
  <si>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</si>
  <si>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</si>
  <si>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</si>
  <si>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</si>
  <si>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</si>
  <si>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</si>
  <si>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</si>
  <si>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</si>
  <si>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</si>
  <si>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</si>
  <si>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</si>
  <si>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</si>
  <si>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</si>
  <si>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</si>
  <si>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</si>
  <si>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</si>
  <si>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</si>
  <si>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</si>
  <si>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</si>
  <si>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</si>
  <si>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</si>
  <si>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</si>
  <si>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</si>
  <si>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</si>
  <si>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</si>
  <si>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</si>
  <si>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</si>
  <si>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</si>
  <si>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</si>
  <si>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</si>
  <si>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</si>
  <si>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</si>
  <si>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</si>
  <si>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</si>
  <si>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</si>
  <si>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</si>
  <si>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</si>
  <si>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</si>
  <si>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</si>
  <si>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</si>
  <si>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</si>
  <si>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</si>
  <si>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</si>
  <si>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</si>
  <si>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</si>
  <si>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</si>
  <si>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</si>
  <si>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</si>
  <si>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</si>
  <si>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</si>
  <si>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</si>
  <si>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</si>
  <si>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</si>
  <si>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</si>
  <si>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</si>
  <si>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</si>
  <si>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</si>
  <si>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</si>
  <si>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</si>
  <si>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</si>
  <si>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</si>
  <si>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</si>
  <si>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</si>
  <si>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</si>
  <si>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</si>
  <si>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</si>
  <si>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</si>
  <si>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</si>
  <si>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</si>
  <si>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</si>
  <si>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</si>
  <si>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</si>
  <si>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</si>
  <si>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</si>
  <si>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</si>
  <si>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</si>
  <si>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</si>
  <si>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</si>
  <si>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</si>
  <si>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</si>
  <si>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</si>
  <si>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</si>
  <si>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</si>
  <si>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</si>
  <si>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</si>
  <si>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</si>
  <si>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</si>
  <si>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</si>
  <si>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</si>
  <si>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</si>
  <si>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</si>
  <si>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</si>
  <si>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</si>
  <si>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</si>
  <si>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</si>
  <si>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</si>
  <si>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</si>
  <si>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</si>
  <si>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</si>
  <si>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</si>
  <si>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</si>
  <si>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</si>
  <si>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</si>
  <si>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</si>
  <si>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</si>
  <si>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</si>
  <si>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</si>
  <si>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</si>
  <si>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</si>
  <si>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</si>
  <si>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</si>
  <si>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</si>
  <si>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</si>
  <si>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</si>
  <si>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</si>
  <si>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</si>
  <si>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</si>
  <si>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</si>
  <si>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</si>
  <si>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</si>
  <si>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</si>
  <si>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</si>
  <si>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</si>
  <si>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</si>
  <si>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</si>
  <si>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</si>
  <si>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</si>
  <si>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</si>
  <si>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</si>
  <si>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</si>
  <si>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</si>
  <si>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</si>
  <si>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</si>
  <si>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</si>
  <si>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</si>
  <si>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</si>
  <si>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</si>
  <si>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</si>
  <si>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</si>
  <si>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</si>
  <si>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</si>
  <si>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</si>
  <si>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</si>
  <si>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</si>
  <si>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</si>
  <si>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</si>
  <si>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</si>
  <si>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</si>
  <si>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</si>
  <si>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</si>
  <si>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</si>
  <si>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</si>
  <si>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</si>
  <si>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</si>
  <si>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</si>
  <si>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</si>
  <si>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</si>
  <si>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</si>
  <si>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</si>
  <si>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</si>
  <si>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</si>
  <si>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</si>
  <si>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</si>
  <si>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</si>
  <si>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</si>
  <si>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</si>
  <si>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</si>
  <si>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</si>
  <si>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</si>
  <si>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</si>
  <si>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</si>
  <si>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</si>
  <si>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</si>
  <si>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</si>
  <si>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</si>
  <si>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</si>
  <si>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</si>
  <si>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</si>
  <si>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</si>
  <si>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</si>
  <si>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</si>
  <si>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</si>
  <si>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</si>
  <si>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</si>
  <si>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</si>
  <si>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</si>
  <si>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</si>
  <si>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</si>
  <si>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</si>
  <si>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</si>
  <si>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</si>
  <si>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</si>
  <si>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</si>
  <si>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</si>
  <si>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</si>
  <si>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</si>
  <si>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</si>
  <si>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</si>
  <si>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</si>
  <si>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</si>
  <si>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</si>
  <si>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</si>
  <si>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</si>
  <si>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</si>
  <si>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</si>
  <si>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</si>
  <si>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</si>
  <si>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</si>
  <si>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</si>
  <si>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</si>
  <si>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</si>
  <si>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</si>
  <si>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</si>
  <si>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</si>
  <si>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</si>
  <si>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</si>
  <si>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</si>
  <si>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</si>
  <si>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</si>
  <si>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</si>
  <si>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</si>
  <si>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</si>
  <si>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</si>
  <si>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</si>
  <si>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</si>
  <si>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</si>
  <si>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</si>
  <si>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</si>
  <si>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</si>
  <si>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</si>
  <si>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</si>
  <si>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</si>
  <si>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</si>
  <si>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</si>
  <si>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</si>
  <si>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</si>
  <si>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</si>
  <si>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</si>
  <si>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</si>
  <si>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</si>
  <si>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</si>
  <si>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</si>
  <si>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</si>
  <si>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</si>
  <si>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</si>
  <si>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</si>
  <si>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</si>
  <si>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</si>
  <si>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</si>
  <si>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</si>
  <si>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</si>
  <si>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</si>
  <si>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</si>
  <si>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</si>
  <si>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</si>
  <si>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</si>
  <si>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</si>
  <si>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</si>
  <si>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</si>
  <si>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</si>
  <si>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</si>
  <si>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</si>
  <si>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</si>
  <si>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</si>
  <si>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</si>
  <si>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</si>
  <si>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</si>
  <si>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</si>
  <si>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</si>
  <si>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</si>
  <si>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</si>
  <si>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</si>
  <si>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</si>
  <si>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</si>
  <si>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</si>
  <si>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</si>
  <si>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</si>
  <si>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</si>
  <si>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</si>
  <si>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</si>
  <si>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</si>
  <si>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</si>
  <si>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</si>
  <si>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</si>
  <si>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</si>
  <si>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</si>
  <si>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</si>
  <si>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</si>
  <si>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</si>
  <si>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</si>
  <si>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</si>
  <si>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</si>
  <si>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</si>
  <si>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</si>
  <si>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</si>
  <si>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</si>
  <si>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</si>
  <si>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</si>
  <si>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</si>
  <si>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</si>
  <si>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</si>
  <si>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</si>
  <si>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</si>
  <si>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</si>
  <si>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</si>
  <si>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</si>
  <si>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</si>
  <si>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</si>
  <si>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</si>
  <si>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</si>
  <si>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</si>
  <si>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</si>
  <si>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</si>
  <si>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</si>
  <si>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</si>
  <si>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</si>
  <si>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</si>
  <si>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</si>
  <si>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</si>
  <si>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</si>
  <si>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</si>
  <si>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</si>
  <si>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</si>
  <si>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</si>
  <si>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</si>
  <si>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</si>
  <si>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</si>
  <si>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</si>
  <si>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</si>
  <si>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</si>
  <si>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</si>
  <si>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</si>
  <si>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</si>
  <si>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</si>
  <si>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</si>
  <si>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</si>
  <si>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</si>
  <si>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</si>
  <si>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</si>
  <si>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</si>
  <si>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</si>
  <si>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</si>
  <si>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</si>
  <si>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</si>
  <si>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</si>
  <si>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</si>
  <si>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</si>
  <si>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</si>
  <si>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</si>
  <si>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</si>
  <si>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</si>
  <si>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</si>
  <si>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</si>
  <si>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</si>
  <si>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</si>
  <si>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</si>
  <si>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</si>
  <si>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</si>
  <si>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</si>
  <si>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</si>
  <si>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</si>
  <si>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</si>
  <si>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</si>
  <si>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</si>
  <si>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</si>
  <si>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</si>
  <si>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</si>
  <si>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</si>
  <si>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</si>
  <si>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</si>
  <si>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</si>
  <si>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</si>
  <si>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</si>
  <si>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</si>
  <si>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</si>
  <si>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</si>
  <si>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</si>
  <si>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</si>
  <si>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</si>
  <si>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</si>
  <si>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</si>
  <si>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</si>
  <si>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</si>
  <si>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</si>
  <si>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</si>
  <si>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</si>
  <si>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</si>
  <si>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</si>
  <si>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</si>
  <si>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</si>
  <si>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</si>
  <si>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</si>
  <si>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</si>
  <si>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</si>
  <si>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</si>
  <si>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</si>
  <si>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</si>
  <si>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</si>
  <si>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</si>
  <si>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</si>
  <si>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</si>
  <si>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</si>
  <si>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</si>
  <si>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</si>
  <si>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</si>
  <si>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</si>
  <si>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</si>
  <si>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</si>
  <si>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</si>
  <si>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</si>
  <si>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</si>
  <si>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</si>
  <si>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</si>
  <si>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</si>
  <si>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</si>
  <si>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</si>
  <si>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</si>
  <si>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</si>
  <si>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</si>
  <si>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</si>
  <si>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</si>
  <si>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</si>
  <si>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</si>
  <si>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</si>
  <si>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</si>
  <si>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</si>
  <si>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</si>
  <si>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</si>
  <si>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</si>
  <si>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</si>
  <si>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</si>
  <si>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</si>
  <si>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</si>
  <si>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</si>
  <si>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</si>
  <si>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</si>
  <si>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</si>
  <si>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</si>
  <si>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</si>
  <si>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</si>
  <si>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</si>
  <si>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</si>
  <si>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</si>
  <si>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</si>
  <si>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</si>
  <si>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</si>
  <si>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</si>
  <si>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</si>
  <si>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</si>
  <si>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</si>
  <si>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</si>
  <si>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</si>
  <si>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</si>
  <si>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</si>
  <si>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</si>
  <si>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</si>
  <si>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</si>
  <si>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</si>
  <si>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</si>
  <si>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</si>
  <si>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</si>
  <si>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</si>
  <si>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</si>
  <si>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</si>
  <si>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</si>
  <si>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</si>
  <si>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</si>
  <si>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</si>
  <si>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</si>
  <si>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</si>
  <si>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</si>
  <si>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</si>
  <si>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</si>
  <si>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</si>
  <si>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</si>
  <si>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</si>
  <si>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</si>
  <si>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</si>
  <si>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</si>
  <si>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</si>
  <si>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</si>
  <si>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</si>
  <si>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</si>
  <si>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</si>
  <si>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</si>
  <si>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</si>
  <si>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</si>
  <si>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</si>
  <si>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</si>
  <si>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</si>
  <si>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</si>
  <si>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</si>
  <si>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</si>
  <si>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</si>
  <si>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</si>
  <si>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</si>
  <si>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</si>
  <si>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</si>
  <si>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</si>
  <si>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</si>
  <si>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</si>
  <si>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</si>
  <si>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</si>
  <si>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</si>
  <si>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</si>
  <si>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</si>
  <si>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</si>
  <si>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</si>
  <si>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</si>
  <si>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</si>
  <si>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</si>
  <si>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</si>
  <si>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</si>
  <si>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</si>
  <si>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</si>
  <si>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</si>
  <si>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</si>
  <si>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</si>
  <si>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</si>
  <si>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</si>
  <si>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</si>
  <si>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</si>
  <si>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</si>
  <si>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</si>
  <si>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</si>
  <si>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</si>
  <si>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</si>
  <si>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</si>
  <si>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</si>
  <si>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</si>
  <si>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</si>
  <si>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</si>
  <si>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</si>
  <si>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</si>
  <si>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</si>
  <si>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</si>
  <si>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</si>
  <si>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</si>
  <si>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</si>
  <si>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</si>
  <si>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</si>
  <si>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</si>
  <si>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</si>
  <si>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</si>
  <si>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</si>
  <si>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</si>
  <si>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</si>
  <si>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</si>
  <si>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</si>
  <si>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</si>
  <si>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</si>
  <si>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</si>
  <si>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</si>
  <si>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</si>
  <si>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</si>
  <si>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</si>
  <si>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</si>
  <si>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</si>
  <si>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</si>
  <si>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</si>
  <si>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</si>
  <si>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</si>
  <si>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</si>
  <si>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</si>
  <si>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</si>
  <si>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</si>
  <si>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</si>
  <si>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</si>
  <si>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</si>
  <si>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</si>
  <si>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</si>
  <si>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</si>
  <si>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</si>
  <si>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</si>
  <si>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</si>
  <si>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</si>
  <si>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</si>
  <si>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</si>
  <si>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</si>
  <si>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</si>
  <si>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</si>
  <si>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</si>
  <si>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</si>
  <si>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</si>
  <si>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</si>
  <si>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</si>
  <si>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</si>
  <si>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</si>
  <si>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</si>
  <si>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</si>
  <si>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</si>
  <si>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</si>
  <si>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</si>
  <si>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</si>
  <si>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</si>
  <si>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</si>
  <si>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</si>
  <si>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</si>
  <si>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</si>
  <si>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</si>
  <si>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</si>
  <si>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</si>
  <si>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</si>
  <si>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</si>
  <si>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</si>
  <si>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</si>
  <si>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</si>
  <si>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</si>
  <si>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</si>
  <si>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</si>
  <si>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</si>
  <si>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</si>
  <si>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</si>
  <si>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</si>
  <si>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</si>
  <si>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</si>
  <si>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</si>
  <si>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</si>
  <si>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</si>
  <si>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</si>
  <si>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</si>
  <si>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</si>
  <si>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</si>
  <si>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</si>
  <si>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</si>
  <si>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</si>
  <si>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</si>
  <si>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</si>
  <si>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</si>
  <si>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</si>
  <si>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</si>
  <si>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</si>
  <si>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</si>
  <si>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</si>
  <si>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</si>
  <si>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</si>
  <si>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</si>
  <si>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</si>
  <si>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</si>
  <si>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</si>
  <si>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</si>
  <si>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</si>
  <si>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</si>
  <si>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</si>
  <si>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</si>
  <si>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</si>
  <si>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</si>
  <si>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</si>
  <si>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</si>
  <si>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</si>
  <si>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</si>
  <si>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</si>
  <si>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</si>
  <si>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</si>
  <si>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</si>
  <si>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</si>
  <si>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</si>
  <si>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</si>
  <si>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</si>
  <si>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</si>
  <si>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</si>
  <si>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</si>
  <si>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</si>
  <si>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</si>
  <si>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</si>
  <si>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</si>
  <si>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</si>
  <si>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</si>
  <si>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</si>
  <si>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</si>
  <si>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</si>
  <si>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</si>
  <si>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</si>
  <si>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</si>
  <si>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</si>
  <si>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</si>
  <si>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</si>
  <si>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</si>
  <si>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</si>
  <si>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</si>
  <si>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</si>
  <si>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</si>
  <si>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</si>
  <si>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</si>
  <si>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</si>
  <si>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</si>
  <si>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</si>
  <si>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</si>
  <si>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</si>
  <si>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</si>
  <si>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</si>
  <si>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</si>
  <si>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</si>
  <si>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</si>
  <si>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</si>
  <si>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</si>
  <si>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</si>
  <si>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</si>
  <si>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</si>
  <si>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</si>
  <si>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</si>
  <si>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</si>
  <si>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</si>
  <si>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</si>
  <si>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</si>
  <si>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</si>
  <si>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</si>
  <si>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</si>
  <si>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</si>
  <si>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</si>
  <si>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</si>
  <si>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</si>
  <si>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</si>
  <si>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</si>
  <si>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</si>
  <si>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</si>
  <si>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</si>
  <si>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</si>
  <si>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</si>
  <si>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</si>
  <si>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</si>
  <si>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</si>
  <si>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</si>
  <si>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</si>
  <si>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</si>
  <si>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</si>
  <si>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</si>
  <si>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</si>
  <si>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</si>
  <si>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</si>
  <si>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</si>
  <si>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</si>
  <si>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</si>
  <si>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</si>
  <si>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</si>
  <si>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</si>
  <si>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</si>
  <si>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</si>
  <si>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</si>
  <si>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</si>
  <si>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</si>
  <si>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</si>
  <si>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</si>
  <si>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</si>
  <si>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</si>
  <si>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</si>
  <si>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</si>
  <si>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</si>
  <si>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</si>
  <si>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</si>
  <si>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</si>
  <si>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</si>
  <si>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</si>
  <si>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</si>
  <si>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</si>
  <si>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</si>
  <si>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</si>
  <si>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</si>
  <si>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</si>
  <si>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</si>
  <si>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</si>
  <si>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</si>
  <si>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</si>
  <si>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</si>
  <si>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</si>
  <si>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</si>
  <si>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</si>
  <si>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</si>
  <si>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</si>
  <si>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</si>
  <si>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</si>
  <si>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</si>
  <si>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</si>
  <si>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</si>
  <si>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</si>
  <si>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</si>
  <si>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</si>
  <si>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</si>
  <si>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</si>
  <si>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</si>
  <si>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</si>
  <si>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</si>
  <si>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</si>
  <si>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</si>
  <si>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</si>
  <si>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</si>
  <si>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</si>
  <si>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</si>
  <si>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</si>
  <si>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</si>
  <si>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</si>
  <si>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</si>
  <si>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</si>
  <si>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</si>
  <si>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</si>
  <si>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</si>
  <si>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</si>
  <si>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</si>
  <si>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</si>
  <si>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</si>
  <si>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</si>
  <si>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</si>
  <si>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</si>
  <si>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</si>
  <si>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</si>
  <si>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</si>
  <si>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</si>
  <si>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</si>
  <si>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</si>
  <si>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</si>
  <si>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</si>
  <si>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</si>
  <si>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</si>
  <si>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</si>
  <si>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</si>
  <si>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</si>
  <si>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</si>
  <si>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</si>
  <si>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</si>
  <si>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</si>
  <si>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</si>
  <si>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</si>
  <si>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</si>
  <si>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</si>
  <si>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</si>
  <si>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</si>
  <si>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</si>
  <si>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</si>
  <si>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</si>
  <si>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</si>
  <si>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</si>
  <si>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</si>
  <si>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</si>
  <si>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</si>
  <si>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</si>
  <si>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</si>
  <si>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</si>
  <si>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</si>
  <si>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</si>
  <si>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</si>
  <si>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</si>
  <si>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</si>
  <si>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</si>
  <si>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</si>
  <si>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</si>
  <si>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</si>
  <si>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</si>
  <si>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</si>
  <si>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</si>
  <si>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</si>
  <si>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</si>
  <si>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</si>
  <si>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</si>
  <si>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</si>
  <si>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</si>
  <si>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</si>
  <si>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</si>
  <si>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</si>
  <si>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</si>
  <si>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</si>
  <si>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</si>
  <si>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</si>
  <si>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</si>
  <si>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</si>
  <si>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</si>
  <si>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</si>
  <si>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</si>
  <si>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</si>
  <si>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</si>
  <si>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</si>
  <si>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</si>
  <si>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</si>
  <si>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</si>
  <si>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</si>
  <si>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</si>
  <si>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</si>
  <si>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</si>
  <si>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</si>
  <si>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</si>
  <si>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</si>
  <si>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</si>
  <si>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</si>
  <si>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</si>
  <si>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</si>
  <si>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</si>
  <si>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</si>
  <si>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</si>
  <si>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</si>
  <si>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</si>
  <si>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</si>
  <si>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</si>
  <si>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</si>
  <si>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</si>
  <si>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</si>
  <si>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</si>
  <si>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</si>
  <si>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</si>
  <si>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</si>
  <si>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</si>
  <si>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</si>
  <si>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</si>
  <si>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</si>
  <si>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</si>
  <si>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</si>
  <si>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</si>
  <si>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</si>
  <si>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</si>
  <si>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</si>
  <si>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</si>
  <si>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</si>
  <si>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</si>
  <si>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</si>
  <si>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</si>
  <si>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</si>
  <si>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</si>
  <si>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</si>
  <si>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</si>
  <si>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</si>
  <si>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</si>
  <si>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</si>
  <si>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</si>
  <si>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</si>
  <si>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</si>
  <si>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</si>
  <si>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</si>
  <si>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</si>
  <si>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</si>
  <si>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</si>
  <si>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</si>
  <si>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</si>
  <si>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</si>
  <si>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</si>
  <si>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</si>
  <si>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</si>
  <si>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</si>
  <si>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</si>
  <si>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</si>
  <si>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</si>
  <si>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</si>
  <si>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</si>
  <si>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</si>
  <si>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</si>
  <si>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</si>
  <si>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</si>
  <si>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</si>
  <si>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</si>
  <si>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</si>
  <si>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</si>
  <si>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</si>
  <si>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</si>
  <si>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</si>
  <si>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</si>
  <si>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</si>
  <si>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</si>
  <si>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</si>
  <si>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</si>
  <si>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</si>
  <si>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</si>
  <si>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</si>
  <si>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</si>
  <si>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</si>
  <si>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</si>
  <si>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</si>
  <si>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</si>
  <si>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</si>
  <si>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</si>
  <si>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</si>
  <si>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</si>
  <si>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</si>
  <si>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</si>
  <si>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</si>
  <si>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</si>
  <si>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</si>
  <si>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</si>
  <si>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</si>
  <si>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</si>
  <si>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</si>
  <si>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</si>
  <si>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</si>
  <si>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</si>
  <si>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</si>
  <si>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</si>
  <si>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</si>
  <si>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</si>
  <si>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</si>
  <si>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</si>
  <si>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</si>
  <si>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</si>
  <si>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</si>
  <si>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</si>
  <si>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</si>
  <si>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</si>
  <si>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</si>
  <si>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</si>
  <si>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</si>
  <si>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</si>
  <si>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</si>
  <si>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</si>
  <si>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</si>
  <si>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</si>
  <si>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</si>
  <si>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</si>
  <si>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</si>
  <si>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</si>
  <si>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</si>
  <si>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</si>
  <si>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</si>
  <si>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</si>
  <si>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</si>
  <si>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</si>
  <si>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</si>
  <si>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</si>
  <si>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</si>
  <si>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</si>
  <si>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</si>
  <si>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</si>
  <si>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</si>
  <si>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</si>
  <si>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</si>
  <si>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</si>
  <si>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</si>
  <si>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</si>
  <si>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</si>
  <si>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</si>
  <si>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</si>
  <si>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</si>
  <si>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</si>
  <si>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</si>
  <si>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</si>
  <si>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</si>
  <si>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</si>
  <si>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</si>
  <si>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</si>
  <si>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</si>
  <si>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</si>
  <si>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</si>
  <si>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</si>
  <si>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</si>
  <si>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</si>
  <si>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</si>
  <si>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</si>
  <si>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</si>
  <si>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</si>
  <si>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</si>
  <si>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</si>
  <si>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</si>
  <si>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</si>
  <si>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</si>
  <si>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</si>
  <si>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</si>
  <si>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</si>
  <si>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</si>
  <si>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</si>
  <si>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</si>
  <si>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</si>
  <si>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</si>
  <si>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</si>
  <si>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</si>
  <si>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</si>
  <si>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</si>
  <si>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</si>
  <si>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</si>
  <si>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</si>
  <si>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</si>
  <si>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</si>
  <si>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</si>
  <si>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</si>
  <si>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</si>
  <si>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</si>
  <si>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</si>
  <si>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</si>
  <si>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</si>
  <si>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</si>
  <si>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</si>
  <si>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</si>
  <si>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</si>
  <si>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</si>
  <si>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</si>
  <si>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</si>
  <si>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</si>
  <si>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</si>
  <si>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</si>
  <si>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</si>
  <si>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</si>
  <si>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</si>
  <si>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</si>
  <si>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</si>
  <si>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</si>
  <si>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</si>
  <si>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</si>
  <si>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</si>
  <si>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</si>
  <si>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</si>
  <si>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</si>
  <si>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</si>
  <si>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</si>
  <si>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</si>
  <si>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</si>
  <si>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</si>
  <si>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</si>
  <si>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</si>
  <si>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</si>
  <si>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</si>
  <si>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</si>
  <si>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</si>
  <si>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</si>
  <si>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</si>
  <si>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</si>
  <si>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</si>
  <si>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</si>
  <si>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</si>
  <si>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</si>
  <si>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</si>
  <si>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</si>
  <si>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</si>
  <si>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</si>
  <si>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</si>
  <si>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</si>
  <si>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</si>
  <si>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</si>
  <si>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</si>
  <si>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</si>
  <si>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</si>
  <si>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</si>
  <si>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</si>
  <si>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</si>
  <si>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</si>
  <si>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</si>
  <si>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</si>
  <si>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</si>
  <si>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</si>
  <si>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</si>
  <si>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</si>
  <si>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</si>
  <si>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</si>
  <si>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</si>
  <si>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</si>
  <si>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</si>
  <si>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</si>
  <si>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</si>
  <si>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</si>
  <si>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</si>
  <si>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</si>
  <si>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</si>
  <si>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</si>
  <si>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</si>
  <si>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</si>
  <si>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</si>
  <si>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</si>
  <si>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</si>
  <si>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</si>
  <si>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</si>
  <si>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</si>
  <si>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</si>
  <si>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</si>
  <si>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</si>
  <si>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</si>
  <si>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</si>
  <si>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</si>
  <si>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</si>
  <si>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</si>
  <si>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</si>
  <si>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</si>
  <si>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</si>
  <si>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</si>
  <si>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</si>
  <si>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</si>
  <si>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</si>
  <si>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</si>
  <si>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</si>
  <si>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</si>
  <si>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</si>
  <si>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</si>
  <si>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</si>
  <si>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</si>
  <si>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</si>
  <si>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</si>
  <si>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</si>
  <si>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</si>
  <si>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</si>
  <si>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</si>
  <si>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</si>
  <si>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</si>
  <si>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</si>
  <si>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</si>
  <si>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</si>
  <si>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</si>
  <si>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</si>
  <si>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</si>
  <si>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</si>
  <si>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</si>
  <si>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</si>
  <si>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</si>
  <si>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</si>
  <si>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</si>
  <si>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</si>
  <si>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</si>
  <si>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</si>
  <si>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</si>
  <si>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</si>
  <si>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</si>
  <si>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</si>
  <si>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</si>
  <si>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</si>
  <si>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</si>
  <si>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</si>
  <si>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</si>
  <si>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</si>
  <si>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</si>
  <si>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</si>
  <si>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</si>
  <si>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</si>
  <si>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</si>
  <si>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</si>
  <si>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</si>
  <si>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</si>
  <si>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</si>
  <si>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</si>
  <si>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</si>
  <si>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</si>
  <si>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</si>
  <si>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</si>
  <si>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</si>
  <si>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</si>
  <si>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</si>
  <si>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</si>
  <si>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</si>
  <si>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</si>
  <si>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</si>
  <si>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</si>
  <si>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</si>
  <si>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</si>
  <si>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</si>
  <si>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</si>
  <si>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</si>
  <si>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</si>
  <si>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</si>
  <si>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</si>
  <si>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</si>
  <si>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</si>
  <si>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</si>
  <si>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</si>
  <si>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</si>
  <si>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</si>
  <si>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</si>
  <si>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</si>
  <si>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</si>
  <si>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</si>
  <si>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</si>
  <si>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</si>
  <si>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</si>
  <si>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</si>
  <si>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</si>
  <si>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</si>
  <si>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</si>
  <si>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</si>
  <si>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</si>
  <si>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</si>
  <si>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</si>
  <si>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</si>
  <si>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</si>
  <si>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</si>
  <si>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</si>
  <si>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</si>
  <si>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</si>
  <si>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</si>
  <si>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</si>
  <si>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</si>
  <si>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</si>
  <si>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</si>
  <si>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</si>
  <si>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</si>
  <si>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</si>
  <si>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</si>
  <si>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</si>
  <si>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</si>
  <si>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</si>
  <si>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</si>
  <si>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</si>
  <si>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</si>
  <si>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</si>
  <si>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</si>
  <si>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</si>
  <si>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</si>
  <si>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</si>
  <si>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</si>
  <si>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</si>
  <si>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</si>
  <si>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</si>
  <si>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</si>
  <si>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</si>
  <si>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</si>
  <si>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</si>
  <si>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</si>
  <si>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</si>
  <si>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</si>
  <si>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</si>
  <si>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</si>
  <si>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</si>
  <si>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</si>
  <si>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</si>
  <si>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</si>
  <si>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</si>
  <si>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</si>
  <si>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</si>
  <si>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</si>
  <si>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</si>
  <si>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</si>
  <si>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</si>
  <si>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</si>
  <si>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</si>
  <si>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</si>
  <si>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</si>
  <si>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</si>
  <si>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</si>
  <si>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</si>
  <si>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</si>
  <si>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</si>
  <si>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</si>
  <si>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</si>
  <si>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</si>
  <si>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</si>
  <si>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</si>
  <si>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</si>
  <si>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</si>
  <si>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</si>
  <si>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</si>
  <si>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</si>
  <si>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</si>
  <si>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</si>
  <si>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</si>
  <si>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</si>
  <si>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</si>
  <si>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</si>
  <si>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</si>
  <si>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</si>
  <si>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</si>
  <si>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</si>
  <si>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</si>
  <si>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</si>
  <si>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</si>
  <si>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</si>
  <si>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</si>
  <si>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</si>
  <si>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</si>
  <si>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</si>
  <si>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</si>
  <si>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</si>
  <si>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</si>
  <si>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</si>
  <si>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</si>
  <si>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</si>
  <si>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</si>
  <si>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</si>
  <si>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</si>
  <si>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</si>
  <si>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</si>
  <si>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</si>
  <si>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</si>
  <si>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</si>
  <si>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</si>
  <si>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</si>
  <si>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</si>
  <si>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</si>
  <si>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</si>
  <si>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</si>
  <si>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</si>
  <si>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</si>
  <si>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</si>
  <si>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</si>
  <si>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</si>
  <si>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</si>
  <si>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</si>
  <si>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</si>
  <si>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</si>
  <si>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</si>
  <si>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</si>
  <si>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</si>
  <si>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</si>
  <si>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</si>
  <si>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</si>
  <si>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</si>
  <si>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</si>
  <si>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</si>
  <si>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</si>
  <si>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</si>
  <si>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</si>
  <si>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</si>
  <si>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</si>
  <si>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</si>
  <si>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</si>
  <si>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</si>
  <si>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</si>
  <si>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</si>
  <si>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</si>
  <si>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</si>
  <si>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</si>
  <si>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</si>
  <si>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</si>
  <si>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</si>
  <si>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</si>
  <si>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</si>
  <si>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</si>
  <si>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</si>
  <si>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</si>
  <si>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</si>
  <si>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</si>
  <si>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</si>
  <si>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</si>
  <si>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</si>
  <si>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</si>
  <si>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</si>
  <si>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</si>
  <si>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</si>
  <si>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</si>
  <si>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</si>
  <si>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</si>
  <si>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</si>
  <si>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</si>
  <si>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</si>
  <si>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</si>
  <si>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</si>
  <si>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</si>
  <si>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</si>
  <si>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</si>
  <si>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</si>
  <si>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</si>
  <si>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</si>
  <si>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</si>
  <si>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</si>
  <si>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</si>
  <si>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</si>
  <si>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</si>
  <si>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</si>
  <si>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</si>
  <si>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</si>
  <si>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</si>
  <si>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</si>
  <si>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</si>
  <si>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</si>
  <si>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</si>
  <si>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</si>
  <si>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</si>
  <si>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</si>
  <si>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</si>
  <si>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</si>
  <si>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</si>
  <si>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</si>
  <si>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</si>
  <si>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</si>
  <si>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</si>
  <si>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</si>
  <si>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</si>
  <si>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</si>
  <si>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</si>
  <si>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</si>
  <si>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</si>
  <si>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</si>
  <si>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</si>
  <si>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</si>
  <si>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</si>
  <si>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</si>
  <si>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</si>
  <si>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</si>
  <si>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</si>
  <si>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</si>
  <si>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</si>
  <si>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</si>
  <si>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</si>
  <si>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</si>
  <si>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</si>
  <si>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</si>
  <si>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</si>
  <si>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</si>
  <si>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</si>
  <si>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</si>
  <si>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</si>
  <si>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</si>
  <si>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</si>
  <si>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</si>
  <si>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</si>
  <si>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</si>
  <si>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</si>
  <si>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</si>
  <si>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</si>
  <si>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</si>
  <si>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</si>
  <si>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</si>
  <si>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</si>
  <si>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</si>
  <si>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</si>
  <si>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</si>
  <si>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</si>
  <si>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</si>
  <si>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</si>
  <si>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</si>
  <si>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</si>
  <si>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</si>
  <si>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</si>
  <si>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</si>
  <si>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</si>
  <si>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</si>
  <si>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</si>
  <si>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</si>
  <si>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</si>
  <si>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</si>
  <si>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</si>
  <si>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</si>
  <si>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</si>
  <si>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</si>
  <si>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</si>
  <si>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</si>
  <si>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</si>
  <si>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</si>
  <si>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</si>
  <si>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</si>
  <si>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</si>
  <si>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</si>
  <si>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</si>
  <si>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</si>
  <si>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</si>
  <si>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</si>
  <si>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</si>
  <si>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</si>
  <si>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</si>
  <si>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</si>
  <si>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</si>
  <si>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</si>
  <si>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</si>
  <si>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</si>
  <si>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</si>
  <si>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</si>
  <si>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</si>
  <si>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</si>
  <si>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</si>
  <si>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</si>
  <si>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</si>
  <si>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</si>
  <si>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</si>
  <si>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</si>
  <si>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</si>
  <si>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</si>
  <si>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</si>
  <si>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</si>
  <si>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</si>
  <si>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</si>
  <si>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</si>
  <si>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</si>
  <si>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</si>
  <si>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</si>
  <si>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</si>
  <si>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</si>
  <si>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</si>
  <si>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</si>
  <si>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</si>
  <si>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</si>
  <si>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</si>
  <si>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</si>
  <si>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</si>
  <si>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</si>
  <si>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</si>
  <si>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</si>
  <si>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</si>
  <si>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</si>
  <si>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</si>
  <si>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</si>
  <si>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</si>
  <si>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</si>
  <si>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</si>
  <si>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</si>
  <si>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</si>
  <si>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</si>
  <si>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</si>
  <si>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</si>
  <si>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</si>
  <si>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</si>
  <si>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</si>
  <si>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</si>
  <si>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</si>
  <si>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</si>
  <si>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</si>
  <si>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</si>
  <si>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</si>
  <si>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</si>
  <si>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</si>
  <si>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</si>
  <si>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</si>
  <si>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</si>
  <si>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</si>
  <si>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</si>
  <si>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</si>
  <si>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</si>
  <si>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</si>
  <si>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</si>
  <si>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</si>
  <si>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</si>
  <si>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</si>
  <si>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</si>
  <si>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</si>
  <si>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</si>
  <si>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</si>
  <si>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</si>
  <si>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</si>
  <si>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</si>
  <si>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</si>
  <si>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</si>
  <si>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</si>
  <si>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</si>
  <si>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</si>
  <si>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</si>
  <si>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</si>
  <si>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</si>
  <si>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</si>
  <si>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</si>
  <si>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</si>
  <si>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</si>
  <si>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</si>
  <si>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</si>
  <si>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</si>
  <si>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</si>
  <si>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</si>
  <si>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</si>
  <si>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</si>
  <si>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</si>
  <si>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</si>
  <si>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</si>
  <si>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</si>
  <si>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</si>
  <si>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</si>
  <si>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</si>
  <si>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</si>
  <si>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</si>
  <si>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</si>
  <si>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</si>
  <si>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</si>
  <si>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</si>
  <si>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</si>
  <si>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</si>
  <si>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</si>
  <si>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</si>
  <si>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</si>
  <si>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</si>
  <si>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</si>
  <si>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</si>
  <si>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</si>
  <si>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</si>
  <si>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</si>
  <si>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</si>
  <si>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</si>
  <si>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</si>
  <si>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</si>
  <si>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</si>
  <si>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</si>
  <si>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</si>
  <si>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</si>
  <si>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</si>
  <si>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</si>
  <si>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</si>
  <si>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</si>
  <si>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</si>
  <si>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</si>
  <si>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</si>
  <si>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</si>
  <si>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</si>
  <si>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</si>
  <si>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</si>
  <si>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</si>
  <si>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</si>
  <si>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</si>
  <si>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</si>
  <si>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</si>
  <si>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</si>
  <si>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</si>
  <si>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</si>
  <si>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</si>
  <si>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</si>
  <si>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</si>
  <si>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</si>
  <si>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</si>
  <si>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</si>
  <si>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</si>
  <si>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</si>
  <si>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</si>
  <si>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</si>
  <si>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</si>
  <si>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</si>
  <si>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</si>
  <si>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</si>
  <si>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</si>
  <si>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</si>
  <si>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</si>
  <si>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</si>
  <si>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</si>
  <si>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</si>
  <si>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</si>
  <si>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</si>
  <si>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</si>
  <si>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</si>
  <si>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</si>
  <si>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</si>
  <si>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</si>
  <si>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</si>
  <si>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</si>
  <si>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</si>
  <si>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</si>
  <si>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</si>
  <si>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</si>
  <si>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</si>
  <si>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</si>
  <si>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</si>
  <si>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</si>
  <si>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</si>
  <si>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</si>
  <si>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</si>
  <si>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</si>
  <si>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</si>
  <si>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</si>
  <si>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</si>
  <si>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</si>
  <si>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</si>
  <si>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</si>
  <si>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</si>
  <si>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</si>
  <si>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</si>
  <si>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</si>
  <si>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</si>
  <si>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</si>
  <si>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</si>
  <si>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</si>
  <si>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</si>
  <si>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</si>
  <si>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</si>
  <si>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</si>
  <si>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</si>
  <si>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</si>
  <si>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</si>
  <si>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</si>
  <si>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</si>
  <si>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</si>
  <si>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</si>
  <si>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</si>
  <si>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</si>
  <si>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</si>
  <si>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</si>
  <si>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</si>
  <si>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</si>
  <si>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</si>
  <si>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</si>
  <si>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</si>
  <si>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</si>
  <si>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</si>
  <si>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</si>
  <si>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</si>
  <si>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</si>
  <si>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</si>
  <si>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</si>
  <si>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</si>
  <si>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</si>
  <si>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</si>
  <si>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</si>
  <si>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</si>
  <si>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</si>
  <si>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</si>
  <si>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</si>
  <si>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</si>
  <si>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</si>
  <si>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</si>
  <si>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</si>
  <si>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</si>
  <si>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</si>
  <si>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</si>
  <si>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</si>
  <si>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</si>
  <si>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</si>
  <si>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</si>
  <si>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</si>
  <si>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</si>
  <si>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</si>
  <si>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</si>
  <si>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</si>
  <si>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</si>
  <si>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</si>
  <si>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</si>
  <si>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</si>
  <si>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</si>
  <si>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</si>
  <si>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</si>
  <si>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</si>
  <si>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</si>
  <si>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</si>
  <si>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</si>
  <si>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</si>
  <si>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</si>
  <si>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</si>
  <si>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</si>
  <si>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</si>
  <si>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</si>
  <si>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</si>
  <si>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</si>
  <si>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</si>
  <si>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</si>
  <si>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</si>
  <si>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</si>
  <si>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</si>
  <si>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</si>
  <si>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</si>
  <si>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</si>
  <si>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</si>
  <si>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</si>
  <si>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</si>
  <si>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</si>
  <si>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</si>
  <si>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</si>
  <si>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</si>
  <si>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</si>
  <si>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</si>
  <si>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</si>
  <si>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</si>
  <si>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</si>
  <si>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</si>
  <si>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</si>
  <si>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</si>
  <si>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</si>
  <si>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</si>
  <si>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</si>
  <si>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</si>
  <si>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</si>
  <si>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</si>
  <si>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</si>
  <si>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</si>
  <si>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</si>
  <si>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</si>
  <si>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</si>
  <si>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</si>
  <si>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</si>
  <si>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</si>
  <si>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</si>
  <si>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</si>
  <si>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</si>
  <si>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</si>
  <si>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</si>
  <si>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</si>
  <si>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</si>
  <si>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</si>
  <si>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</si>
  <si>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</si>
  <si>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</si>
  <si>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</si>
  <si>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</si>
  <si>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</si>
  <si>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</si>
  <si>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</si>
  <si>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</si>
  <si>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</si>
  <si>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</si>
  <si>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</si>
  <si>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</si>
  <si>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</si>
  <si>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</si>
  <si>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</si>
  <si>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</si>
  <si>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</si>
  <si>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</si>
  <si>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</si>
  <si>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</si>
  <si>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</si>
  <si>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</si>
  <si>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</si>
  <si>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</si>
  <si>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</si>
  <si>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</si>
  <si>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</si>
  <si>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</si>
  <si>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</si>
  <si>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</si>
  <si>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</si>
  <si>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</si>
  <si>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</si>
  <si>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</si>
  <si>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</si>
  <si>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</si>
  <si>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</si>
  <si>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</si>
  <si>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</si>
  <si>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</si>
  <si>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</si>
  <si>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</si>
  <si>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</si>
  <si>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</si>
  <si>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</si>
  <si>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</si>
  <si>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</si>
  <si>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</si>
  <si>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</si>
  <si>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</si>
  <si>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</si>
  <si>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</si>
  <si>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</si>
  <si>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</si>
  <si>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</si>
  <si>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</si>
  <si>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</si>
  <si>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</si>
  <si>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</si>
  <si>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</si>
  <si>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</si>
  <si>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</si>
  <si>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</si>
  <si>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</si>
  <si>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</si>
  <si>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</si>
  <si>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</si>
  <si>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</si>
  <si>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</si>
  <si>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</si>
  <si>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</si>
  <si>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</si>
  <si>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</si>
  <si>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</si>
  <si>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</si>
  <si>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</si>
  <si>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</si>
  <si>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</si>
  <si>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</si>
  <si>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</si>
  <si>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</si>
  <si>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</si>
  <si>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</si>
  <si>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</si>
  <si>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</si>
  <si>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</si>
  <si>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</si>
  <si>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</si>
  <si>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</si>
  <si>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</si>
  <si>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</si>
  <si>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</si>
  <si>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</si>
  <si>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</si>
  <si>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</si>
  <si>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</si>
  <si>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</si>
  <si>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</si>
  <si>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</si>
  <si>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</si>
  <si>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</si>
  <si>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</si>
  <si>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</si>
  <si>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</si>
  <si>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</si>
  <si>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</si>
  <si>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</si>
  <si>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</si>
  <si>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</si>
  <si>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</si>
  <si>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</si>
  <si>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</si>
  <si>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</si>
  <si>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</si>
  <si>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</si>
  <si>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</si>
  <si>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</si>
  <si>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</si>
  <si>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</si>
  <si>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</si>
  <si>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</si>
  <si>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</si>
  <si>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</si>
  <si>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</si>
  <si>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</si>
  <si>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</si>
  <si>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</si>
  <si>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</si>
  <si>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</si>
  <si>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</si>
  <si>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</si>
  <si>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</si>
  <si>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</si>
  <si>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</si>
  <si>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</si>
  <si>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</si>
  <si>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</si>
  <si>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</si>
  <si>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</si>
  <si>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</si>
  <si>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</si>
  <si>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</si>
  <si>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</si>
  <si>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</si>
  <si>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</si>
  <si>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</si>
  <si>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</si>
  <si>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</si>
  <si>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</si>
  <si>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</si>
  <si>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</si>
  <si>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</si>
  <si>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</si>
  <si>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</si>
  <si>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</si>
  <si>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</si>
  <si>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</si>
  <si>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</si>
  <si>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</si>
  <si>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</si>
  <si>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</si>
  <si>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</si>
  <si>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</si>
  <si>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</si>
  <si>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</si>
  <si>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</si>
  <si>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</si>
  <si>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</si>
  <si>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</si>
  <si>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</si>
  <si>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</si>
  <si>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</si>
  <si>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</si>
  <si>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</si>
  <si>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</si>
  <si>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</si>
  <si>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</si>
  <si>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</si>
  <si>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</si>
  <si>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</si>
  <si>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</si>
  <si>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</si>
  <si>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</si>
  <si>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</si>
  <si>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</si>
  <si>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</si>
  <si>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</si>
  <si>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</si>
  <si>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</si>
  <si>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</si>
  <si>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</si>
  <si>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</si>
  <si>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</si>
  <si>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</si>
  <si>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</si>
  <si>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</si>
  <si>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</si>
  <si>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</si>
  <si>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</si>
  <si>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</si>
  <si>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</si>
  <si>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</si>
  <si>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</si>
  <si>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</si>
  <si>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</si>
  <si>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</si>
  <si>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</si>
  <si>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</si>
  <si>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</si>
  <si>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</si>
  <si>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</si>
  <si>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</si>
  <si>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</si>
  <si>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</si>
  <si>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</si>
  <si>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</si>
  <si>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</si>
  <si>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</si>
  <si>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</si>
  <si>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</si>
  <si>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</si>
  <si>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</si>
  <si>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</si>
  <si>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</si>
  <si>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</si>
  <si>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</si>
  <si>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</si>
  <si>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</si>
  <si>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</si>
  <si>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</si>
  <si>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</si>
  <si>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</si>
  <si>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</si>
  <si>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</si>
  <si>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</si>
  <si>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</si>
  <si>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</si>
  <si>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</si>
  <si>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</si>
  <si>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</si>
  <si>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</si>
  <si>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</si>
  <si>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</si>
  <si>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</si>
  <si>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</si>
  <si>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</si>
  <si>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</si>
  <si>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</si>
  <si>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</si>
  <si>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</si>
  <si>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</si>
  <si>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</si>
  <si>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</si>
  <si>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</si>
  <si>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</si>
  <si>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</si>
  <si>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</si>
  <si>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</si>
  <si>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</si>
  <si>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</si>
  <si>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</si>
  <si>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</si>
  <si>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</si>
  <si>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</si>
  <si>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</si>
  <si>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</si>
  <si>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</si>
  <si>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</si>
  <si>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</si>
  <si>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</si>
  <si>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</si>
  <si>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</si>
  <si>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</si>
  <si>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</si>
  <si>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</si>
  <si>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</si>
  <si>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</si>
  <si>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</si>
  <si>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</si>
  <si>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</si>
  <si>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</si>
  <si>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</si>
  <si>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</si>
  <si>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</si>
  <si>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</si>
  <si>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</si>
  <si>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</si>
  <si>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</si>
  <si>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</si>
  <si>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</si>
  <si>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</si>
  <si>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</si>
  <si>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</si>
  <si>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</si>
  <si>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</si>
  <si>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</si>
  <si>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</si>
  <si>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</si>
  <si>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</si>
  <si>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</si>
  <si>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</si>
  <si>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</si>
  <si>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</si>
  <si>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</si>
  <si>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</si>
  <si>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</si>
  <si>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</si>
  <si>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</si>
  <si>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</si>
  <si>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</si>
  <si>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</si>
  <si>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</si>
  <si>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</si>
  <si>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</si>
  <si>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</si>
  <si>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</si>
  <si>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</si>
  <si>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</si>
  <si>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</si>
  <si>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</si>
  <si>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</si>
  <si>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</si>
  <si>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</si>
  <si>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</si>
  <si>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</si>
  <si>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</si>
  <si>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</si>
  <si>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</si>
  <si>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</si>
  <si>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</si>
  <si>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</si>
  <si>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</si>
  <si>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</si>
  <si>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</si>
  <si>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</si>
  <si>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</si>
  <si>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</si>
  <si>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</si>
  <si>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</si>
  <si>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</si>
  <si>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</si>
  <si>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</si>
  <si>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</si>
  <si>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</si>
  <si>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</si>
  <si>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</si>
  <si>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</si>
  <si>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</si>
  <si>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</si>
  <si>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</si>
  <si>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</si>
  <si>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</si>
  <si>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</si>
  <si>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</si>
  <si>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</si>
  <si>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</si>
  <si>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</si>
  <si>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</si>
  <si>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</si>
  <si>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</si>
  <si>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</si>
  <si>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</si>
  <si>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</si>
  <si>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</si>
  <si>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</si>
  <si>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</si>
  <si>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</si>
  <si>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</si>
  <si>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</si>
  <si>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</si>
  <si>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</si>
  <si>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</si>
  <si>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</si>
  <si>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</si>
  <si>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</si>
  <si>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</si>
  <si>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</si>
  <si>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</si>
  <si>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</si>
  <si>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</si>
  <si>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</si>
  <si>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</si>
  <si>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</si>
  <si>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</si>
  <si>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</si>
  <si>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</si>
  <si>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</si>
  <si>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</si>
  <si>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</si>
  <si>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</si>
  <si>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</si>
  <si>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</si>
  <si>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</si>
  <si>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</si>
  <si>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</si>
  <si>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</si>
  <si>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</si>
  <si>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</si>
  <si>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</si>
  <si>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</si>
  <si>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</si>
  <si>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</si>
  <si>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</si>
  <si>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</si>
  <si>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</si>
  <si>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</si>
  <si>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</si>
  <si>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</si>
  <si>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</si>
  <si>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</si>
  <si>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</si>
  <si>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</si>
  <si>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</si>
  <si>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</si>
  <si>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</si>
  <si>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</si>
  <si>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</si>
  <si>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</si>
  <si>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</si>
  <si>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</si>
  <si>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</si>
  <si>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</si>
  <si>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</si>
  <si>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</si>
  <si>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</si>
  <si>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</si>
  <si>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</si>
  <si>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</si>
  <si>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</si>
  <si>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</si>
  <si>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</si>
  <si>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</si>
  <si>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</si>
  <si>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</si>
  <si>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</si>
  <si>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</si>
  <si>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</si>
  <si>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</si>
  <si>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</si>
  <si>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</si>
  <si>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</si>
  <si>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</si>
  <si>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</si>
  <si>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</si>
  <si>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</si>
  <si>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</si>
  <si>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</si>
  <si>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</si>
  <si>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</si>
  <si>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</si>
  <si>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</si>
  <si>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</si>
  <si>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</si>
  <si>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</si>
  <si>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</si>
  <si>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</si>
  <si>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</si>
  <si>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</si>
  <si>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</si>
  <si>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</si>
  <si>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</si>
  <si>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</si>
  <si>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</si>
  <si>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</si>
  <si>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</si>
  <si>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</si>
  <si>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</si>
  <si>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</si>
  <si>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</si>
  <si>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</si>
  <si>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</si>
  <si>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</si>
  <si>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</si>
  <si>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</si>
  <si>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</si>
  <si>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</si>
  <si>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</si>
  <si>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</si>
  <si>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</si>
  <si>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</si>
  <si>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</si>
  <si>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</si>
  <si>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</si>
  <si>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</si>
  <si>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</si>
  <si>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</si>
  <si>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</si>
  <si>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</si>
  <si>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</si>
  <si>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</si>
  <si>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</si>
  <si>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</si>
  <si>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</si>
  <si>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</si>
  <si>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</si>
  <si>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</si>
  <si>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</si>
  <si>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</si>
  <si>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</si>
  <si>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</si>
  <si>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</si>
  <si>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</si>
  <si>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</si>
  <si>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</si>
  <si>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</si>
  <si>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</si>
  <si>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</si>
  <si>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</si>
  <si>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</si>
  <si>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</si>
  <si>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</si>
  <si>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</si>
  <si>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</si>
  <si>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</si>
  <si>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</si>
  <si>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</si>
  <si>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</si>
  <si>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</si>
  <si>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</si>
  <si>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</si>
  <si>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</si>
  <si>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</si>
  <si>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</si>
  <si>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</si>
  <si>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</si>
  <si>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</si>
  <si>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</si>
  <si>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</si>
  <si>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</si>
  <si>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</si>
  <si>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</si>
  <si>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</si>
  <si>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</si>
  <si>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</si>
  <si>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</si>
  <si>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</si>
  <si>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</si>
  <si>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</si>
  <si>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</si>
  <si>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</si>
  <si>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</si>
  <si>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</si>
  <si>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</si>
  <si>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</si>
  <si>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</si>
  <si>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</si>
  <si>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</si>
  <si>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</si>
  <si>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</si>
  <si>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</si>
  <si>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</si>
  <si>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</si>
  <si>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</si>
  <si>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</si>
  <si>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</si>
  <si>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</si>
  <si>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</si>
  <si>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</si>
  <si>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</si>
  <si>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</si>
  <si>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</si>
  <si>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</si>
  <si>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</si>
  <si>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</si>
  <si>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</si>
  <si>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</si>
  <si>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</si>
  <si>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</si>
  <si>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</si>
  <si>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</si>
  <si>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</si>
  <si>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</si>
  <si>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</si>
  <si>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</si>
  <si>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</si>
  <si>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</si>
  <si>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</si>
  <si>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</si>
  <si>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</si>
  <si>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</si>
  <si>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</si>
  <si>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</si>
  <si>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</si>
  <si>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</si>
  <si>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</si>
  <si>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</si>
  <si>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</si>
  <si>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</si>
  <si>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</si>
  <si>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</si>
  <si>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</si>
  <si>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</si>
  <si>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</si>
  <si>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</si>
  <si>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</si>
  <si>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</si>
  <si>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</si>
  <si>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</si>
  <si>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</si>
  <si>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</si>
  <si>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</si>
  <si>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</si>
  <si>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</si>
  <si>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</si>
  <si>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</si>
  <si>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</si>
  <si>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</si>
  <si>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</si>
  <si>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</si>
  <si>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</si>
  <si>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</si>
  <si>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</si>
  <si>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</si>
  <si>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</si>
  <si>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</si>
  <si>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</si>
  <si>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</si>
  <si>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</si>
  <si>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</si>
  <si>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</si>
  <si>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</si>
  <si>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</si>
  <si>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</si>
  <si>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</si>
  <si>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</si>
  <si>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</si>
  <si>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</si>
  <si>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</si>
  <si>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</si>
  <si>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</si>
  <si>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</si>
  <si>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</si>
  <si>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</si>
  <si>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</si>
  <si>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</si>
  <si>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</si>
  <si>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</si>
  <si>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</si>
  <si>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</si>
  <si>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</si>
  <si>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</si>
  <si>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</si>
  <si>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</si>
  <si>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</si>
  <si>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</si>
  <si>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</si>
  <si>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</si>
  <si>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</si>
  <si>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</si>
  <si>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</si>
  <si>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</si>
  <si>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</si>
  <si>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</si>
  <si>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</si>
  <si>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</si>
  <si>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</si>
  <si>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</si>
  <si>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</si>
  <si>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</si>
  <si>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</si>
  <si>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</si>
  <si>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</si>
  <si>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</si>
  <si>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</si>
  <si>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</si>
  <si>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</si>
  <si>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</si>
  <si>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</si>
  <si>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</si>
  <si>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</si>
  <si>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</si>
  <si>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</si>
  <si>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</si>
  <si>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</si>
  <si>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</si>
  <si>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</si>
  <si>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</si>
  <si>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</si>
  <si>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</si>
  <si>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</si>
  <si>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</si>
  <si>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</si>
  <si>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</si>
  <si>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</si>
  <si>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</si>
  <si>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</si>
  <si>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</si>
  <si>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</si>
  <si>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</si>
  <si>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</si>
  <si>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</si>
  <si>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</si>
  <si>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</si>
  <si>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</si>
  <si>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</si>
  <si>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</si>
  <si>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</si>
  <si>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</si>
  <si>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</si>
  <si>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</si>
  <si>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</si>
  <si>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</si>
  <si>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</si>
  <si>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</si>
  <si>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</si>
  <si>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</si>
  <si>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</si>
  <si>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</si>
  <si>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</si>
  <si>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</si>
  <si>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</si>
  <si>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</si>
  <si>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</si>
  <si>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</si>
  <si>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</si>
  <si>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</si>
  <si>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</si>
  <si>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</si>
  <si>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</si>
  <si>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</si>
  <si>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</si>
  <si>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</si>
  <si>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</si>
  <si>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</si>
  <si>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</si>
  <si>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</si>
  <si>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</si>
  <si>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</si>
  <si>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</si>
  <si>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</si>
  <si>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</si>
  <si>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</si>
  <si>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</si>
  <si>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</si>
  <si>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</si>
  <si>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</si>
  <si>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</si>
  <si>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</si>
  <si>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</si>
  <si>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</si>
  <si>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</si>
  <si>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</si>
  <si>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</si>
  <si>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</si>
  <si>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</si>
  <si>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</si>
  <si>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</si>
  <si>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</si>
  <si>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</si>
  <si>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</si>
  <si>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</si>
  <si>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</si>
  <si>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</si>
  <si>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</si>
  <si>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</si>
  <si>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</si>
  <si>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</si>
  <si>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</si>
  <si>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</si>
  <si>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</si>
  <si>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</si>
  <si>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</si>
  <si>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</si>
  <si>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</si>
  <si>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</si>
  <si>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</si>
  <si>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</si>
  <si>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</si>
  <si>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</si>
  <si>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</si>
  <si>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</si>
  <si>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</si>
  <si>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</si>
  <si>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</si>
  <si>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</si>
  <si>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</si>
  <si>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</si>
  <si>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</si>
  <si>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</si>
  <si>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</si>
  <si>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</si>
  <si>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</si>
  <si>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</si>
  <si>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</si>
  <si>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</si>
  <si>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</si>
  <si>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</si>
  <si>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</si>
  <si>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</si>
  <si>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</si>
  <si>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</si>
  <si>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</si>
  <si>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</si>
  <si>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</si>
  <si>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</si>
  <si>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</si>
  <si>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</si>
  <si>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</si>
  <si>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</si>
  <si>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</si>
  <si>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</si>
  <si>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</si>
  <si>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</si>
  <si>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</si>
  <si>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</si>
  <si>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</si>
  <si>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</si>
  <si>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</si>
  <si>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</si>
  <si>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</si>
  <si>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</si>
  <si>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</si>
  <si>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</si>
  <si>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</si>
  <si>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</si>
  <si>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</si>
  <si>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</si>
  <si>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</si>
  <si>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</si>
  <si>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</si>
  <si>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</si>
  <si>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</si>
  <si>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</si>
  <si>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</si>
  <si>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</si>
  <si>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</si>
  <si>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</si>
  <si>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</si>
  <si>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</si>
  <si>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</si>
  <si>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</si>
  <si>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</si>
  <si>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</si>
  <si>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</si>
  <si>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</si>
  <si>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</si>
  <si>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</si>
  <si>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</si>
  <si>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</si>
  <si>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</si>
  <si>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</si>
  <si>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</si>
  <si>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</si>
  <si>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</si>
  <si>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</si>
  <si>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</si>
  <si>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</si>
  <si>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</si>
  <si>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</si>
  <si>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</si>
  <si>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</si>
  <si>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</si>
  <si>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</si>
  <si>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</si>
  <si>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</si>
  <si>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</si>
  <si>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</si>
  <si>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</si>
  <si>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</si>
  <si>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</si>
  <si>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</si>
  <si>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</si>
  <si>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</si>
  <si>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</si>
  <si>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</si>
  <si>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</si>
  <si>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</si>
  <si>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</si>
  <si>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</si>
  <si>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</si>
  <si>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</si>
  <si>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</si>
  <si>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</si>
  <si>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</si>
  <si>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</si>
  <si>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</si>
  <si>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</si>
  <si>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</si>
  <si>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</si>
  <si>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</si>
  <si>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</si>
  <si>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</si>
  <si>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</si>
  <si>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</si>
  <si>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</si>
  <si>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</si>
  <si>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</si>
  <si>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</si>
  <si>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</si>
  <si>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</si>
  <si>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</si>
  <si>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</si>
  <si>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</si>
  <si>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</si>
  <si>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</si>
  <si>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</si>
  <si>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</si>
  <si>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</si>
  <si>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</si>
  <si>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</si>
  <si>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</si>
  <si>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</si>
  <si>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</si>
  <si>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</si>
  <si>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</si>
  <si>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</si>
  <si>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</si>
  <si>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</si>
  <si>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</si>
  <si>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</si>
  <si>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</si>
  <si>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</si>
  <si>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</si>
  <si>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</si>
  <si>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</si>
  <si>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</si>
  <si>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</si>
  <si>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</si>
  <si>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</si>
  <si>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</si>
  <si>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</si>
  <si>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</si>
  <si>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</si>
  <si>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</si>
  <si>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</si>
  <si>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</si>
  <si>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</si>
  <si>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</si>
  <si>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</si>
  <si>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</si>
  <si>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</si>
  <si>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</si>
  <si>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</si>
  <si>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</si>
  <si>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</si>
  <si>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</si>
  <si>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</si>
  <si>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</si>
  <si>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</si>
  <si>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</si>
  <si>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</si>
  <si>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</si>
  <si>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</si>
  <si>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</si>
  <si>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</si>
  <si>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</si>
  <si>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</si>
  <si>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</si>
  <si>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</si>
  <si>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</si>
  <si>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</si>
  <si>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</si>
  <si>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</si>
  <si>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</si>
  <si>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</si>
  <si>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</si>
  <si>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</si>
  <si>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</si>
  <si>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</si>
  <si>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</si>
  <si>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</si>
  <si>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</si>
  <si>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</si>
  <si>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</si>
  <si>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</si>
  <si>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</si>
  <si>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</si>
  <si>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</si>
  <si>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</si>
  <si>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</si>
  <si>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</si>
  <si>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</si>
  <si>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</si>
  <si>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</si>
  <si>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</si>
  <si>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</si>
  <si>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</si>
  <si>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</si>
  <si>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</si>
  <si>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</si>
  <si>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</si>
  <si>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</si>
  <si>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</si>
  <si>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</si>
  <si>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</si>
  <si>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</si>
  <si>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</si>
  <si>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</si>
  <si>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</si>
  <si>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</si>
  <si>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</si>
  <si>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</si>
  <si>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</si>
  <si>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</si>
  <si>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</si>
  <si>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</si>
  <si>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</si>
  <si>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</si>
  <si>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</si>
  <si>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</si>
  <si>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</si>
  <si>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</si>
  <si>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</si>
  <si>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</si>
  <si>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</si>
  <si>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</si>
  <si>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</si>
  <si>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</si>
  <si>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</si>
  <si>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</si>
  <si>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</si>
  <si>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</si>
  <si>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</si>
  <si>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</si>
  <si>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</si>
  <si>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</si>
  <si>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</si>
  <si>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</si>
  <si>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</si>
  <si>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</si>
  <si>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</si>
  <si>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</si>
  <si>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</si>
  <si>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</si>
  <si>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</si>
  <si>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</si>
  <si>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</si>
  <si>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</si>
  <si>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</si>
  <si>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</si>
  <si>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</si>
  <si>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</si>
  <si>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</si>
  <si>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</si>
  <si>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</si>
  <si>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</si>
  <si>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</si>
  <si>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</si>
  <si>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</si>
  <si>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</si>
  <si>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</si>
  <si>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</si>
  <si>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</si>
  <si>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</si>
  <si>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</si>
  <si>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</si>
  <si>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</si>
  <si>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</si>
  <si>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</si>
  <si>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</si>
  <si>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</si>
  <si>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</si>
  <si>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</si>
  <si>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</si>
  <si>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</si>
  <si>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</si>
  <si>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</si>
  <si>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</si>
  <si>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</si>
  <si>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</si>
  <si>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</si>
  <si>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</si>
  <si>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</si>
  <si>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</si>
  <si>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</si>
  <si>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</si>
  <si>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</si>
  <si>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</si>
  <si>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</si>
  <si>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</si>
  <si>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</si>
  <si>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</si>
  <si>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</si>
  <si>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</si>
  <si>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</si>
  <si>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</si>
  <si>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</si>
  <si>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</si>
  <si>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</si>
  <si>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</si>
  <si>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</si>
  <si>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</si>
  <si>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</si>
  <si>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</si>
  <si>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</si>
  <si>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</si>
  <si>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</si>
  <si>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</si>
  <si>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</si>
  <si>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</si>
  <si>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</si>
  <si>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</si>
  <si>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</si>
  <si>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</si>
  <si>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</si>
  <si>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</si>
  <si>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</si>
  <si>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</si>
  <si>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</si>
  <si>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</si>
  <si>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</si>
  <si>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</si>
  <si>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</si>
  <si>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</si>
  <si>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</si>
  <si>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</si>
  <si>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</si>
  <si>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</si>
  <si>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</si>
  <si>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</si>
  <si>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</si>
  <si>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</si>
  <si>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</si>
  <si>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</si>
  <si>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</si>
  <si>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</si>
  <si>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</si>
  <si>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</si>
  <si>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</si>
  <si>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</si>
  <si>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</si>
  <si>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</si>
  <si>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</si>
  <si>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</si>
  <si>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</si>
  <si>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</si>
  <si>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</si>
  <si>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</si>
  <si>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</si>
  <si>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</si>
  <si>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</si>
  <si>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</si>
  <si>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</si>
  <si>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</si>
  <si>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</si>
  <si>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</si>
  <si>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</si>
  <si>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</si>
  <si>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</si>
  <si>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</si>
  <si>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</si>
  <si>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</si>
  <si>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</si>
  <si>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</si>
  <si>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</si>
  <si>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</si>
  <si>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</si>
  <si>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</si>
  <si>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</si>
  <si>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</si>
  <si>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</si>
  <si>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</si>
  <si>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</si>
  <si>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</si>
  <si>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</si>
  <si>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</si>
  <si>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</si>
  <si>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</si>
  <si>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</si>
  <si>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</si>
  <si>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</si>
  <si>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</si>
  <si>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</si>
  <si>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</si>
  <si>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</si>
  <si>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</si>
  <si>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</si>
  <si>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</si>
  <si>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</si>
  <si>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</si>
  <si>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</si>
  <si>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</si>
  <si>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</si>
  <si>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</si>
  <si>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</si>
  <si>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</si>
  <si>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</si>
  <si>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</si>
  <si>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</si>
  <si>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</si>
  <si>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</si>
  <si>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</si>
  <si>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</si>
  <si>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</si>
  <si>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</si>
  <si>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</si>
  <si>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</si>
  <si>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</si>
  <si>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</si>
  <si>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</si>
  <si>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</si>
  <si>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</si>
  <si>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</si>
  <si>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</si>
  <si>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</si>
  <si>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</si>
  <si>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</si>
  <si>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</si>
  <si>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</si>
  <si>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</si>
  <si>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</si>
  <si>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</si>
  <si>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</si>
  <si>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</si>
  <si>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</si>
  <si>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</si>
  <si>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</si>
  <si>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</si>
  <si>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</si>
  <si>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</si>
  <si>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</si>
  <si>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</si>
  <si>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</si>
  <si>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</si>
  <si>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</si>
  <si>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</si>
  <si>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</si>
  <si>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</si>
  <si>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</si>
  <si>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</si>
  <si>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</si>
  <si>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</si>
  <si>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</si>
  <si>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</si>
  <si>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</si>
  <si>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</si>
  <si>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</si>
  <si>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</si>
  <si>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</si>
  <si>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</si>
  <si>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</si>
  <si>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</si>
  <si>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</si>
  <si>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</si>
  <si>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</si>
  <si>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</si>
  <si>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</si>
  <si>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</si>
  <si>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</si>
  <si>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</si>
  <si>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</si>
  <si>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</si>
  <si>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</si>
  <si>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</si>
  <si>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</si>
  <si>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</si>
  <si>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</si>
  <si>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</si>
  <si>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</si>
  <si>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</si>
  <si>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</si>
  <si>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</si>
  <si>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</si>
  <si>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</si>
  <si>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</si>
  <si>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</si>
  <si>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</si>
  <si>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</si>
  <si>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</si>
  <si>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</si>
  <si>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</si>
  <si>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</si>
  <si>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</si>
  <si>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</si>
  <si>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</si>
  <si>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</si>
  <si>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</si>
  <si>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</si>
  <si>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</si>
  <si>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</si>
  <si>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</si>
  <si>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</si>
  <si>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</si>
  <si>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</si>
  <si>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</si>
  <si>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</si>
  <si>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</si>
  <si>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</si>
  <si>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</si>
  <si>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</si>
  <si>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</si>
  <si>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</si>
  <si>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</si>
  <si>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</si>
  <si>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</si>
  <si>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</si>
  <si>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</si>
  <si>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</si>
  <si>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</si>
  <si>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</si>
  <si>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</si>
  <si>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</si>
  <si>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</si>
  <si>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</si>
  <si>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</si>
  <si>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</si>
  <si>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</si>
  <si>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</si>
  <si>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</si>
  <si>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</si>
  <si>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</si>
  <si>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</si>
  <si>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</si>
  <si>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</si>
  <si>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</si>
  <si>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</si>
  <si>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</si>
  <si>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</si>
  <si>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</si>
  <si>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</si>
  <si>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</si>
  <si>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</si>
  <si>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</si>
  <si>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</si>
  <si>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</si>
  <si>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</si>
  <si>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</si>
  <si>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</si>
  <si>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</si>
  <si>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</si>
  <si>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</si>
  <si>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</si>
  <si>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</si>
  <si>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</si>
  <si>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</si>
  <si>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</si>
  <si>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</si>
  <si>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</si>
  <si>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</si>
  <si>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</si>
  <si>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</si>
  <si>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</si>
  <si>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</si>
  <si>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</si>
  <si>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</si>
  <si>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</si>
  <si>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</si>
  <si>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</si>
  <si>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</si>
  <si>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</si>
  <si>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</si>
  <si>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</si>
  <si>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</si>
  <si>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</si>
  <si>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</si>
  <si>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</si>
  <si>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</si>
  <si>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</si>
  <si>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</si>
  <si>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</si>
  <si>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</si>
  <si>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</si>
  <si>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</si>
  <si>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</si>
  <si>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</si>
  <si>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</si>
  <si>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</si>
  <si>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</si>
  <si>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</si>
  <si>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</si>
  <si>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</si>
  <si>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</si>
  <si>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</si>
  <si>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</si>
  <si>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</si>
  <si>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</si>
  <si>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</si>
  <si>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</si>
  <si>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</si>
  <si>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</si>
  <si>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</si>
  <si>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</si>
  <si>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</si>
  <si>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</si>
  <si>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</si>
  <si>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</si>
  <si>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</si>
  <si>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</si>
  <si>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</si>
  <si>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</si>
  <si>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</si>
  <si>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</si>
  <si>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</si>
  <si>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</si>
  <si>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</si>
  <si>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</si>
  <si>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</si>
  <si>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</si>
  <si>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</si>
  <si>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</si>
  <si>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</si>
  <si>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</si>
  <si>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</si>
  <si>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</si>
  <si>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</si>
  <si>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</si>
  <si>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</si>
  <si>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</si>
  <si>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</si>
  <si>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</si>
  <si>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</si>
  <si>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</si>
  <si>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</si>
  <si>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</si>
  <si>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</si>
  <si>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</si>
  <si>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</si>
  <si>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</si>
  <si>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</si>
  <si>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</si>
  <si>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</si>
  <si>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</si>
  <si>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</si>
  <si>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</si>
  <si>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</si>
  <si>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</si>
  <si>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</si>
  <si>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</si>
  <si>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</si>
  <si>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</si>
  <si>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</si>
  <si>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</si>
  <si>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</si>
  <si>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</si>
  <si>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</si>
  <si>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</si>
  <si>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</si>
  <si>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</si>
  <si>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</si>
  <si>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</si>
  <si>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</si>
  <si>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</si>
  <si>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</si>
  <si>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</si>
  <si>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</si>
  <si>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</si>
  <si>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</si>
  <si>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</si>
  <si>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</si>
  <si>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</si>
  <si>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</si>
  <si>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</si>
  <si>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</si>
  <si>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</si>
  <si>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</si>
  <si>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</si>
  <si>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</si>
  <si>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</si>
  <si>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</si>
  <si>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</si>
  <si>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</si>
  <si>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</si>
  <si>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</si>
  <si>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</si>
  <si>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</si>
  <si>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</si>
  <si>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</si>
  <si>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</si>
  <si>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</si>
  <si>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</si>
  <si>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</si>
  <si>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</si>
  <si>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</si>
  <si>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</si>
  <si>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</si>
  <si>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</si>
  <si>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</si>
  <si>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</si>
  <si>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</si>
  <si>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</si>
  <si>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</si>
  <si>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</si>
  <si>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</si>
  <si>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</si>
  <si>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</si>
  <si>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</si>
  <si>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</si>
  <si>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</si>
  <si>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</si>
  <si>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</si>
  <si>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</si>
  <si>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</si>
  <si>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</si>
  <si>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</si>
  <si>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</si>
  <si>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</si>
  <si>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</si>
  <si>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</si>
  <si>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</si>
  <si>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</si>
  <si>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</si>
  <si>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</si>
  <si>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</si>
  <si>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</si>
  <si>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</si>
  <si>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</si>
  <si>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</si>
  <si>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</si>
  <si>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</si>
  <si>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</si>
  <si>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</si>
  <si>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</si>
  <si>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</si>
  <si>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</si>
  <si>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</si>
  <si>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</si>
  <si>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</si>
  <si>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</si>
  <si>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</si>
  <si>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</si>
  <si>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</si>
  <si>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</si>
  <si>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</si>
  <si>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</si>
  <si>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</si>
  <si>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</si>
  <si>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</si>
  <si>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</si>
  <si>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</si>
  <si>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</si>
  <si>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</si>
  <si>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</si>
  <si>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</si>
  <si>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</si>
  <si>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</si>
  <si>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</si>
  <si>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</si>
  <si>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</si>
  <si>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</si>
  <si>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</si>
  <si>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</si>
  <si>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</si>
  <si>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</si>
  <si>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</si>
  <si>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</si>
  <si>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</si>
  <si>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</si>
  <si>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</si>
  <si>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</si>
  <si>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</si>
  <si>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</si>
  <si>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</si>
  <si>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</si>
  <si>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</si>
  <si>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</si>
  <si>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</si>
  <si>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</si>
  <si>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</si>
  <si>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</si>
  <si>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</si>
  <si>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</si>
  <si>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</si>
  <si>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</si>
  <si>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</si>
  <si>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</si>
  <si>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</si>
  <si>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</si>
  <si>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</si>
  <si>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</si>
  <si>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</si>
  <si>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</si>
  <si>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</si>
  <si>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</si>
  <si>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</si>
  <si>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</si>
  <si>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</si>
  <si>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</si>
  <si>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</si>
  <si>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</si>
  <si>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</si>
  <si>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</si>
  <si>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</si>
  <si>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</si>
  <si>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</si>
  <si>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</si>
  <si>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</si>
  <si>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</si>
  <si>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</si>
  <si>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</si>
  <si>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</si>
  <si>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</si>
  <si>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</si>
  <si>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</si>
  <si>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</si>
  <si>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</si>
  <si>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</si>
  <si>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</si>
  <si>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</si>
  <si>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</si>
  <si>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</si>
  <si>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</si>
  <si>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</si>
  <si>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</si>
  <si>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</si>
  <si>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</si>
  <si>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</si>
  <si>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</si>
  <si>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</si>
  <si>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</si>
  <si>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</si>
  <si>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</si>
  <si>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</si>
  <si>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</si>
  <si>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</si>
  <si>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</si>
  <si>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</si>
  <si>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</si>
  <si>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</si>
  <si>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</si>
  <si>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</si>
  <si>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</si>
  <si>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</si>
  <si>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</si>
  <si>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</si>
  <si>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</si>
  <si>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</si>
  <si>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</si>
  <si>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</si>
  <si>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</si>
  <si>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</si>
  <si>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</si>
  <si>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</si>
  <si>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</si>
  <si>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</si>
  <si>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</si>
  <si>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</si>
  <si>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</si>
  <si>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</si>
  <si>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</si>
  <si>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</si>
  <si>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</si>
  <si>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</si>
  <si>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</si>
  <si>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</si>
  <si>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</si>
  <si>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</si>
  <si>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</si>
  <si>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</si>
  <si>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</si>
  <si>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</si>
  <si>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</si>
  <si>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</si>
  <si>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</si>
  <si>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</si>
  <si>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</si>
  <si>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</si>
  <si>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</si>
  <si>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</si>
  <si>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</si>
  <si>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</si>
  <si>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</si>
  <si>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</si>
  <si>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</si>
  <si>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</si>
  <si>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</si>
  <si>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</si>
  <si>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</si>
  <si>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</si>
  <si>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</si>
  <si>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</si>
  <si>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</si>
  <si>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</si>
  <si>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</si>
  <si>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</si>
  <si>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</si>
  <si>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</si>
  <si>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</si>
  <si>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</si>
  <si>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</si>
  <si>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</si>
  <si>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</si>
  <si>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</si>
  <si>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</si>
  <si>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</si>
  <si>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</si>
  <si>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</si>
  <si>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</si>
  <si>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</si>
  <si>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</si>
  <si>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</si>
  <si>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</si>
  <si>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</si>
  <si>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</si>
  <si>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</si>
  <si>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</si>
  <si>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</si>
  <si>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</si>
  <si>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</si>
  <si>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</si>
  <si>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</si>
  <si>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</si>
  <si>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</si>
  <si>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</si>
  <si>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</si>
  <si>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</si>
  <si>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</si>
  <si>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</si>
  <si>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</si>
  <si>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</si>
  <si>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</si>
  <si>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</si>
  <si>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</si>
  <si>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</si>
  <si>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</si>
  <si>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</si>
  <si>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</si>
  <si>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</si>
  <si>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</si>
  <si>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</si>
  <si>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</si>
  <si>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</si>
  <si>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</si>
  <si>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</si>
  <si>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</si>
  <si>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</si>
  <si>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</si>
  <si>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</si>
  <si>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</si>
  <si>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</si>
  <si>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</si>
  <si>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</si>
  <si>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</si>
  <si>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</si>
  <si>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</si>
  <si>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</si>
  <si>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</si>
  <si>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</si>
  <si>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</si>
  <si>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</si>
  <si>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</si>
  <si>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</si>
  <si>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</si>
  <si>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</si>
  <si>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</si>
  <si>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</si>
  <si>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</si>
  <si>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</si>
  <si>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</si>
  <si>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</si>
  <si>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</si>
  <si>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</si>
  <si>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</si>
  <si>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</si>
  <si>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</si>
  <si>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</si>
  <si>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</si>
  <si>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</si>
  <si>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</si>
  <si>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</si>
  <si>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</si>
  <si>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</si>
  <si>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</si>
  <si>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</si>
  <si>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</si>
  <si>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</si>
  <si>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</si>
  <si>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</si>
  <si>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</si>
  <si>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</si>
  <si>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</si>
  <si>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</si>
  <si>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</si>
  <si>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</si>
  <si>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</si>
  <si>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</si>
  <si>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</si>
  <si>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</si>
  <si>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</si>
  <si>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</si>
  <si>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</si>
  <si>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</si>
  <si>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</si>
  <si>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</si>
  <si>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</si>
  <si>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</si>
  <si>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</si>
  <si>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</si>
  <si>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</si>
  <si>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</si>
  <si>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</si>
  <si>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</si>
  <si>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</si>
  <si>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</si>
  <si>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</si>
  <si>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</si>
  <si>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</si>
  <si>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</si>
  <si>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</si>
  <si>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</si>
  <si>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</si>
  <si>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</si>
  <si>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</si>
  <si>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</si>
  <si>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</si>
  <si>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</si>
  <si>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</si>
  <si>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</si>
  <si>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</si>
  <si>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</si>
  <si>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</si>
  <si>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</si>
  <si>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</si>
  <si>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</si>
  <si>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</si>
  <si>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</si>
  <si>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</si>
  <si>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</si>
  <si>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</si>
  <si>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</si>
  <si>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</si>
  <si>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</si>
  <si>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</si>
  <si>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</si>
  <si>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</si>
  <si>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</si>
  <si>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</si>
  <si>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</si>
  <si>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</si>
  <si>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</si>
  <si>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</si>
  <si>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</si>
  <si>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</si>
  <si>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</si>
  <si>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</si>
  <si>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</si>
  <si>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</si>
  <si>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</si>
  <si>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</si>
  <si>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</si>
  <si>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</si>
  <si>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</si>
  <si>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</si>
  <si>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</si>
  <si>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</si>
  <si>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</si>
  <si>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</si>
  <si>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</si>
  <si>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</si>
  <si>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</si>
  <si>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</si>
  <si>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</si>
  <si>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</si>
  <si>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</si>
  <si>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</si>
  <si>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</si>
  <si>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</si>
  <si>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</si>
  <si>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</si>
  <si>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</si>
  <si>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</si>
  <si>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</si>
  <si>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</si>
  <si>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</si>
  <si>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</si>
  <si>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</si>
  <si>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</si>
  <si>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</si>
  <si>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</si>
  <si>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</si>
  <si>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</si>
  <si>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</si>
  <si>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</si>
  <si>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</si>
  <si>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</si>
  <si>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</si>
  <si>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</si>
  <si>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</si>
  <si>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</si>
  <si>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</si>
  <si>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</si>
  <si>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</si>
  <si>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</si>
  <si>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</si>
  <si>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</si>
  <si>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</si>
  <si>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</si>
  <si>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</si>
  <si>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</si>
  <si>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</si>
  <si>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</si>
  <si>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</si>
  <si>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</si>
  <si>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</si>
  <si>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</si>
  <si>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</si>
  <si>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</si>
  <si>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</si>
  <si>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</si>
  <si>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</si>
  <si>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</si>
  <si>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</si>
  <si>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</si>
  <si>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</si>
  <si>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</si>
  <si>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</si>
  <si>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</si>
  <si>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</si>
  <si>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</si>
  <si>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</si>
  <si>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</si>
  <si>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</si>
  <si>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</si>
  <si>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</si>
  <si>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</si>
  <si>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</si>
  <si>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</si>
  <si>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</si>
  <si>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</si>
  <si>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</si>
  <si>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</si>
  <si>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</si>
  <si>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</si>
  <si>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</si>
  <si>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</si>
  <si>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</si>
  <si>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</si>
  <si>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</si>
  <si>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</si>
  <si>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</si>
  <si>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</si>
  <si>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</si>
  <si>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</si>
  <si>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</si>
  <si>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</si>
  <si>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</si>
  <si>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</si>
  <si>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</si>
  <si>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</si>
  <si>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</si>
  <si>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</si>
  <si>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</si>
  <si>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</si>
  <si>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</si>
  <si>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</si>
  <si>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</si>
  <si>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</si>
  <si>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</si>
  <si>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</si>
  <si>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</si>
  <si>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</si>
  <si>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</si>
  <si>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</si>
  <si>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</si>
  <si>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</si>
  <si>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</si>
  <si>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</si>
  <si>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</si>
  <si>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</si>
  <si>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</si>
  <si>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</si>
  <si>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</si>
  <si>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</si>
  <si>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</si>
  <si>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</si>
  <si>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</si>
  <si>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</si>
  <si>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</si>
  <si>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</si>
  <si>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</si>
  <si>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</si>
  <si>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</si>
  <si>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</si>
  <si>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</si>
  <si>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</si>
  <si>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</si>
  <si>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</si>
  <si>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</si>
  <si>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</si>
  <si>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</si>
  <si>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</si>
  <si>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</si>
  <si>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</si>
  <si>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</si>
  <si>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</si>
  <si>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</si>
  <si>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</si>
  <si>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</si>
  <si>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</si>
  <si>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</si>
  <si>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</si>
  <si>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</si>
  <si>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</si>
  <si>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</si>
  <si>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</si>
  <si>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</si>
  <si>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</si>
  <si>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</si>
  <si>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</si>
  <si>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</si>
  <si>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</si>
  <si>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</si>
  <si>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</si>
  <si>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</si>
  <si>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</si>
  <si>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</si>
  <si>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</si>
  <si>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</si>
  <si>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</si>
  <si>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</si>
  <si>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</si>
  <si>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</si>
  <si>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</si>
  <si>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</si>
  <si>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</si>
  <si>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</si>
  <si>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</si>
  <si>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</si>
  <si>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</si>
  <si>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</si>
  <si>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</si>
  <si>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</si>
  <si>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</si>
  <si>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</si>
  <si>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</si>
  <si>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</si>
  <si>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</si>
  <si>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</si>
  <si>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</si>
  <si>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</si>
  <si>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</si>
  <si>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</si>
  <si>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</si>
  <si>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</si>
  <si>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</si>
  <si>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</si>
  <si>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</si>
  <si>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</si>
  <si>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</si>
  <si>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</si>
  <si>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</si>
  <si>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</si>
  <si>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</si>
  <si>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</si>
  <si>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</si>
  <si>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</si>
  <si>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</si>
  <si>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</si>
  <si>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</si>
  <si>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</si>
  <si>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</si>
  <si>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</si>
  <si>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</si>
  <si>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</si>
  <si>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</si>
  <si>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</si>
  <si>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</si>
  <si>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</si>
  <si>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</si>
  <si>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</si>
  <si>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</si>
  <si>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</si>
  <si>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</si>
  <si>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</si>
  <si>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</si>
  <si>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</si>
  <si>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</si>
  <si>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</si>
  <si>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</si>
  <si>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</si>
  <si>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</si>
  <si>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</si>
  <si>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</si>
  <si>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</si>
  <si>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</si>
  <si>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</si>
  <si>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</si>
  <si>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</si>
  <si>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</si>
  <si>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</si>
  <si>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</si>
  <si>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</si>
  <si>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</si>
  <si>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</si>
  <si>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</si>
  <si>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</si>
  <si>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</si>
  <si>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</si>
  <si>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</si>
  <si>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</si>
  <si>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</si>
  <si>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</si>
  <si>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</si>
  <si>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</si>
  <si>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</si>
  <si>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</si>
  <si>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</si>
  <si>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</si>
  <si>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</si>
  <si>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</si>
  <si>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</si>
  <si>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</si>
  <si>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</si>
  <si>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</si>
  <si>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</si>
  <si>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</si>
  <si>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</si>
  <si>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</si>
  <si>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</si>
  <si>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</si>
  <si>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</si>
  <si>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</si>
  <si>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</si>
  <si>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</si>
  <si>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</si>
  <si>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</si>
  <si>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</si>
  <si>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</si>
  <si>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</si>
  <si>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</si>
  <si>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</si>
  <si>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</si>
  <si>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</si>
  <si>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</si>
  <si>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</si>
  <si>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</si>
  <si>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</si>
  <si>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</si>
  <si>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</si>
  <si>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</si>
  <si>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</si>
  <si>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</si>
  <si>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</si>
  <si>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</si>
  <si>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</si>
  <si>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</si>
  <si>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</si>
  <si>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</si>
  <si>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</si>
  <si>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</si>
  <si>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</si>
  <si>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</si>
  <si>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</si>
  <si>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</si>
  <si>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</si>
  <si>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</si>
  <si>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</si>
  <si>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</si>
  <si>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</si>
  <si>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</si>
  <si>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</si>
  <si>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</si>
  <si>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</si>
  <si>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</si>
  <si>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</si>
  <si>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</si>
  <si>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</si>
  <si>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</si>
  <si>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</si>
  <si>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</si>
  <si>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</si>
  <si>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</si>
  <si>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</si>
  <si>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</si>
  <si>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</si>
  <si>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</si>
  <si>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</si>
  <si>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</si>
  <si>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</si>
  <si>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</si>
  <si>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</si>
  <si>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</si>
  <si>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</si>
  <si>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</si>
  <si>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</si>
  <si>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</si>
  <si>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</si>
  <si>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</si>
  <si>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</si>
  <si>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</si>
  <si>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</si>
  <si>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</si>
  <si>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</si>
  <si>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</si>
  <si>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</si>
  <si>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</si>
  <si>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</si>
  <si>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</si>
  <si>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</si>
  <si>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</si>
  <si>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</si>
  <si>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</si>
  <si>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</si>
  <si>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</si>
  <si>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</si>
  <si>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</si>
  <si>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</si>
  <si>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</si>
  <si>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</si>
  <si>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</si>
  <si>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</si>
  <si>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</si>
  <si>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</si>
  <si>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</si>
  <si>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</si>
  <si>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</si>
  <si>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</si>
  <si>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</si>
  <si>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</si>
  <si>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</si>
  <si>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</si>
  <si>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</si>
  <si>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</si>
  <si>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</si>
  <si>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</si>
  <si>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</si>
  <si>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</si>
  <si>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</si>
  <si>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</si>
  <si>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</si>
  <si>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</si>
  <si>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</si>
  <si>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</si>
  <si>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</si>
  <si>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</si>
  <si>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</si>
  <si>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</si>
  <si>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</si>
  <si>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</si>
  <si>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</si>
  <si>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</si>
  <si>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</si>
  <si>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</si>
  <si>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</si>
  <si>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</si>
  <si>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</si>
  <si>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</si>
  <si>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</si>
  <si>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</si>
  <si>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</si>
  <si>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</si>
  <si>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</si>
  <si>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</si>
  <si>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</si>
  <si>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</si>
  <si>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</si>
  <si>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</si>
  <si>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</si>
  <si>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</si>
  <si>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</si>
  <si>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</si>
  <si>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</si>
  <si>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</si>
  <si>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</si>
  <si>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</si>
  <si>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</si>
  <si>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</si>
  <si>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</si>
  <si>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</si>
  <si>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</si>
  <si>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</si>
  <si>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</si>
  <si>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</si>
  <si>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</si>
  <si>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</si>
  <si>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</si>
  <si>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</si>
  <si>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</si>
  <si>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</si>
  <si>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</si>
  <si>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</si>
  <si>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</si>
  <si>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</si>
  <si>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</si>
  <si>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</si>
  <si>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</si>
  <si>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</si>
  <si>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</si>
  <si>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</si>
  <si>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</si>
  <si>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</si>
  <si>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</si>
  <si>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</si>
  <si>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</si>
  <si>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</si>
  <si>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</si>
  <si>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</si>
  <si>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</si>
  <si>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</si>
  <si>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</si>
  <si>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</si>
  <si>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</si>
  <si>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</si>
  <si>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</si>
  <si>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</si>
  <si>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</si>
  <si>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</si>
  <si>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</si>
  <si>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</si>
  <si>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</si>
  <si>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</si>
  <si>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</si>
  <si>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</si>
  <si>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</si>
  <si>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</si>
  <si>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</si>
  <si>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</si>
  <si>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</si>
  <si>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</si>
  <si>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</si>
  <si>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</si>
  <si>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</si>
  <si>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</si>
  <si>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</si>
  <si>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</si>
  <si>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</si>
  <si>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</si>
  <si>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</si>
  <si>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</si>
  <si>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</si>
  <si>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</si>
  <si>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</si>
  <si>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</si>
  <si>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</si>
  <si>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</si>
  <si>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</si>
  <si>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</si>
  <si>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</si>
  <si>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</si>
  <si>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</si>
  <si>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</si>
  <si>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</si>
  <si>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</si>
  <si>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</si>
  <si>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</si>
  <si>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</si>
  <si>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</si>
  <si>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</si>
  <si>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</si>
  <si>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</si>
  <si>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</si>
  <si>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</si>
  <si>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</si>
  <si>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</si>
  <si>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</si>
  <si>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</si>
  <si>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</si>
  <si>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</si>
  <si>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</si>
  <si>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</si>
  <si>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</si>
  <si>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</si>
  <si>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</si>
  <si>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</si>
  <si>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</si>
  <si>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</si>
  <si>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</si>
  <si>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</si>
  <si>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</si>
  <si>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</si>
  <si>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</si>
  <si>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</si>
  <si>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</si>
  <si>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</si>
  <si>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</si>
  <si>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</si>
  <si>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</si>
  <si>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</si>
  <si>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</si>
  <si>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</si>
  <si>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</si>
  <si>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</si>
  <si>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</si>
  <si>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</si>
  <si>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</si>
  <si>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</si>
  <si>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</si>
  <si>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</si>
  <si>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</si>
  <si>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</si>
  <si>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</si>
  <si>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</si>
  <si>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</si>
  <si>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</si>
  <si>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</si>
  <si>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</si>
  <si>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</si>
  <si>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</si>
  <si>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</si>
  <si>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</si>
  <si>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</si>
  <si>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</si>
  <si>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</si>
  <si>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</si>
  <si>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</si>
  <si>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</si>
  <si>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</si>
  <si>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</si>
  <si>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</si>
  <si>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</si>
  <si>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</si>
  <si>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</si>
  <si>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</si>
  <si>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</si>
  <si>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</si>
  <si>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</si>
  <si>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</si>
  <si>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</si>
  <si>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</si>
  <si>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</si>
  <si>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</si>
  <si>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</si>
  <si>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</si>
  <si>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</si>
  <si>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</si>
  <si>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</si>
  <si>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</si>
  <si>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</si>
  <si>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</si>
  <si>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</si>
  <si>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</si>
  <si>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</si>
  <si>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</si>
  <si>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</si>
  <si>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</si>
  <si>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</si>
  <si>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</si>
  <si>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</si>
  <si>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</si>
  <si>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</si>
  <si>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</si>
  <si>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</si>
  <si>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</si>
  <si>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</si>
  <si>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</si>
  <si>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</si>
  <si>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</si>
  <si>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</si>
  <si>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</si>
  <si>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</si>
  <si>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</si>
  <si>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</si>
  <si>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</si>
  <si>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</si>
  <si>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</si>
  <si>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</si>
  <si>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</si>
  <si>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</si>
  <si>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</si>
  <si>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</si>
  <si>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</si>
  <si>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</si>
  <si>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</si>
  <si>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</si>
  <si>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</si>
  <si>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</si>
  <si>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</si>
  <si>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</si>
  <si>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</si>
  <si>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</si>
  <si>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</si>
  <si>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</si>
  <si>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</si>
  <si>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</si>
  <si>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</si>
  <si>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</si>
  <si>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</si>
  <si>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</si>
  <si>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</si>
  <si>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</si>
  <si>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</si>
  <si>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</si>
  <si>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</si>
  <si>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</si>
  <si>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</si>
  <si>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</si>
  <si>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</si>
  <si>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</si>
  <si>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</si>
  <si>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</si>
  <si>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</si>
  <si>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</si>
  <si>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</si>
  <si>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</si>
  <si>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</si>
  <si>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</si>
  <si>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</si>
  <si>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</si>
  <si>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</si>
  <si>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</si>
  <si>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</si>
  <si>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</si>
  <si>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</si>
  <si>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</si>
  <si>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</si>
  <si>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</si>
  <si>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</si>
  <si>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</si>
  <si>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</si>
  <si>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</si>
  <si>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</si>
  <si>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</si>
  <si>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</si>
  <si>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</si>
  <si>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</si>
  <si>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</si>
  <si>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</si>
  <si>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</si>
  <si>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</si>
  <si>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</si>
  <si>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</si>
  <si>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</si>
  <si>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</si>
  <si>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</si>
  <si>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</si>
  <si>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</si>
  <si>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</si>
  <si>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</si>
  <si>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</si>
  <si>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</si>
  <si>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</si>
  <si>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</si>
  <si>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</si>
  <si>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</si>
  <si>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</si>
  <si>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</si>
  <si>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</si>
  <si>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</si>
  <si>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</si>
  <si>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</si>
  <si>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</si>
  <si>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</si>
  <si>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</si>
  <si>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</si>
  <si>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</si>
  <si>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</si>
  <si>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</si>
  <si>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</si>
  <si>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</si>
  <si>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</si>
  <si>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</si>
  <si>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</si>
  <si>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</si>
  <si>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</si>
  <si>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</si>
  <si>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</si>
  <si>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</si>
  <si>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</si>
  <si>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</si>
  <si>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</si>
  <si>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</si>
  <si>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</si>
  <si>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</si>
  <si>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</si>
  <si>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</si>
  <si>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</si>
  <si>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</si>
  <si>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</si>
  <si>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</si>
  <si>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</si>
  <si>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</si>
  <si>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</si>
  <si>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</si>
  <si>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</si>
  <si>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</si>
  <si>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</si>
  <si>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</si>
  <si>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</si>
  <si>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</si>
  <si>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</si>
  <si>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</si>
  <si>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</si>
  <si>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</si>
  <si>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</si>
  <si>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</si>
  <si>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</si>
  <si>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</si>
  <si>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</si>
  <si>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</si>
  <si>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</si>
  <si>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</si>
  <si>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</si>
  <si>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</si>
  <si>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</si>
  <si>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</si>
  <si>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</si>
  <si>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</si>
  <si>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</si>
  <si>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</si>
  <si>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</si>
  <si>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</si>
  <si>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</si>
  <si>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</si>
  <si>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</si>
  <si>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</si>
  <si>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</si>
  <si>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</si>
  <si>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</si>
  <si>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</si>
  <si>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</si>
  <si>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</si>
  <si>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</si>
  <si>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</si>
  <si>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</si>
  <si>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</si>
  <si>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</si>
  <si>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</si>
  <si>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</si>
  <si>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</si>
  <si>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</si>
  <si>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</si>
  <si>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</si>
  <si>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</si>
  <si>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</si>
  <si>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</si>
  <si>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</si>
  <si>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</si>
  <si>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</si>
  <si>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</si>
  <si>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</si>
  <si>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</si>
  <si>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</si>
  <si>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</si>
  <si>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</si>
  <si>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</si>
  <si>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</si>
  <si>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</si>
  <si>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</si>
  <si>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</si>
  <si>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</si>
  <si>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</si>
  <si>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</si>
  <si>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</si>
  <si>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</si>
  <si>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</si>
  <si>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</si>
  <si>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</si>
  <si>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</si>
  <si>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</si>
  <si>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</si>
  <si>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</si>
  <si>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</si>
  <si>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</si>
  <si>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</si>
  <si>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</si>
  <si>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</si>
  <si>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</si>
  <si>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</si>
  <si>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</si>
  <si>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</si>
  <si>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</si>
  <si>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</si>
  <si>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</si>
  <si>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</si>
  <si>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</si>
  <si>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</si>
  <si>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</si>
  <si>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</si>
  <si>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</si>
  <si>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</si>
  <si>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</si>
  <si>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</si>
  <si>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</si>
  <si>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</si>
  <si>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</si>
  <si>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</si>
  <si>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</si>
  <si>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</si>
  <si>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</si>
  <si>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</si>
  <si>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</si>
  <si>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</si>
  <si>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</si>
  <si>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</si>
  <si>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</si>
  <si>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</si>
  <si>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</si>
  <si>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</si>
  <si>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</si>
  <si>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</si>
  <si>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</si>
  <si>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</si>
  <si>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</si>
  <si>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</si>
  <si>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</si>
  <si>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</si>
  <si>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</si>
  <si>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</si>
  <si>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</si>
  <si>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</si>
  <si>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</si>
  <si>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</si>
  <si>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</si>
  <si>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</si>
  <si>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</si>
  <si>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</si>
  <si>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</si>
  <si>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</si>
  <si>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</si>
  <si>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</si>
  <si>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</si>
  <si>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</si>
  <si>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</si>
  <si>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</si>
  <si>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</si>
  <si>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</si>
  <si>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</si>
  <si>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</si>
  <si>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</si>
  <si>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</si>
  <si>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</si>
  <si>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</si>
  <si>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</si>
  <si>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</si>
  <si>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</si>
  <si>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</si>
  <si>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</si>
  <si>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</si>
  <si>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</si>
  <si>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</si>
  <si>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</si>
  <si>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</si>
  <si>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</si>
  <si>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</si>
  <si>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</si>
  <si>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</si>
  <si>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</si>
  <si>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</si>
  <si>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</si>
  <si>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</si>
  <si>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</si>
  <si>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</si>
  <si>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</si>
  <si>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</si>
  <si>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</si>
  <si>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</si>
  <si>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</si>
  <si>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</si>
  <si>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</si>
  <si>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</si>
  <si>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</si>
  <si>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</si>
  <si>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</si>
  <si>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</si>
  <si>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</si>
  <si>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</si>
  <si>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</si>
  <si>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</si>
  <si>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</si>
  <si>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</si>
  <si>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</si>
  <si>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</si>
  <si>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</si>
  <si>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</si>
  <si>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</si>
  <si>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</si>
  <si>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</si>
  <si>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</si>
  <si>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</si>
  <si>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</si>
  <si>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</si>
  <si>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</si>
  <si>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</si>
  <si>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</si>
  <si>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</si>
  <si>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</si>
  <si>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</si>
  <si>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</si>
  <si>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</si>
  <si>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</si>
  <si>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</si>
  <si>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</si>
  <si>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</si>
  <si>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</si>
  <si>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</si>
  <si>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</si>
  <si>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</si>
  <si>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</si>
  <si>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</si>
  <si>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</si>
  <si>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</si>
  <si>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</si>
  <si>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</si>
  <si>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</si>
  <si>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</si>
  <si>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</si>
  <si>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</si>
  <si>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</si>
  <si>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</si>
  <si>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</si>
  <si>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</si>
  <si>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</si>
  <si>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</si>
  <si>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</si>
  <si>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</si>
  <si>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</si>
  <si>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</si>
  <si>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</si>
  <si>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</si>
  <si>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</si>
  <si>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</si>
  <si>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</si>
  <si>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</si>
  <si>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</si>
  <si>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</si>
  <si>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</si>
  <si>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</si>
  <si>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</si>
  <si>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</si>
  <si>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</si>
  <si>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</si>
  <si>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</si>
  <si>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</si>
  <si>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</si>
  <si>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</si>
  <si>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</si>
  <si>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</si>
  <si>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</si>
  <si>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</si>
  <si>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</si>
  <si>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</si>
  <si>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</si>
  <si>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</si>
  <si>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</si>
  <si>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</si>
  <si>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</si>
  <si>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</si>
  <si>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</si>
  <si>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</si>
  <si>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</si>
  <si>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</si>
  <si>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</si>
  <si>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</si>
  <si>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</si>
  <si>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</si>
  <si>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</si>
  <si>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</si>
  <si>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</si>
  <si>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</si>
  <si>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</si>
  <si>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</si>
  <si>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</si>
  <si>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</si>
  <si>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</si>
  <si>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</si>
  <si>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</si>
  <si>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</si>
  <si>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</si>
  <si>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</si>
  <si>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</si>
  <si>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</si>
  <si>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</si>
  <si>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</si>
  <si>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</si>
  <si>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</si>
  <si>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</si>
  <si>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</si>
  <si>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</si>
  <si>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</si>
  <si>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</si>
  <si>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</si>
  <si>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</si>
  <si>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</si>
  <si>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</si>
  <si>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</si>
  <si>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</si>
  <si>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</si>
  <si>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</si>
  <si>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</si>
  <si>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</si>
  <si>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</si>
  <si>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</si>
  <si>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</si>
  <si>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</si>
  <si>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</si>
  <si>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</si>
  <si>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</si>
  <si>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</si>
  <si>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</si>
  <si>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</si>
  <si>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</si>
  <si>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</si>
  <si>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</si>
  <si>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</si>
  <si>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</si>
  <si>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</si>
  <si>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</si>
  <si>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</si>
  <si>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</si>
  <si>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</si>
  <si>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</si>
  <si>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</si>
  <si>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</si>
  <si>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</si>
  <si>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</si>
  <si>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</si>
  <si>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</si>
  <si>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</si>
  <si>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</si>
  <si>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</si>
  <si>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</si>
  <si>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</si>
  <si>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</si>
  <si>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</si>
  <si>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</si>
  <si>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</si>
  <si>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</si>
  <si>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</si>
  <si>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</si>
  <si>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</si>
  <si>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</si>
  <si>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</si>
  <si>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</si>
  <si>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</si>
  <si>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</si>
  <si>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</si>
  <si>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</si>
  <si>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</si>
  <si>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</si>
  <si>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</si>
  <si>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</si>
  <si>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</si>
  <si>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</si>
  <si>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</si>
  <si>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</si>
  <si>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</si>
  <si>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</si>
  <si>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</si>
  <si>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</si>
  <si>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</si>
  <si>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</si>
  <si>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</si>
  <si>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</si>
  <si>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</si>
  <si>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</si>
  <si>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</si>
  <si>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</si>
  <si>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</si>
  <si>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</si>
  <si>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</si>
  <si>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</si>
  <si>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</si>
  <si>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</si>
  <si>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</si>
  <si>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</si>
  <si>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</si>
  <si>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</si>
  <si>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</si>
  <si>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</si>
  <si>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</si>
  <si>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</si>
  <si>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</si>
  <si>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</si>
  <si>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</si>
  <si>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</si>
  <si>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</si>
  <si>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</si>
  <si>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</si>
  <si>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</si>
  <si>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</si>
  <si>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</si>
  <si>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</si>
  <si>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</si>
  <si>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</si>
  <si>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</si>
  <si>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</si>
  <si>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</si>
  <si>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</si>
  <si>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</si>
  <si>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</si>
  <si>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</si>
  <si>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</si>
  <si>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</si>
  <si>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</si>
  <si>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</si>
  <si>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</si>
  <si>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</si>
  <si>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</si>
  <si>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</si>
  <si>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</si>
  <si>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</si>
  <si>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</si>
  <si>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</si>
  <si>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</si>
  <si>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</si>
  <si>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</si>
  <si>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</si>
  <si>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</si>
  <si>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</si>
  <si>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</si>
  <si>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</si>
  <si>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</si>
  <si>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</si>
  <si>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</si>
  <si>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</si>
  <si>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</si>
  <si>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</si>
  <si>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</si>
  <si>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</si>
  <si>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</si>
  <si>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</si>
  <si>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</si>
  <si>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</si>
  <si>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</si>
  <si>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</si>
  <si>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</si>
  <si>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</si>
  <si>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</si>
  <si>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</si>
  <si>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</si>
  <si>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</si>
  <si>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</si>
  <si>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</si>
  <si>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</si>
  <si>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</si>
  <si>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</si>
  <si>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</si>
  <si>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</si>
  <si>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</si>
  <si>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</si>
  <si>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</si>
  <si>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</si>
  <si>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</si>
  <si>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</si>
  <si>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</si>
  <si>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</si>
  <si>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</si>
  <si>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</si>
  <si>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</si>
  <si>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</si>
  <si>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</si>
  <si>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</si>
  <si>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</si>
  <si>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</si>
  <si>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</si>
  <si>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</si>
  <si>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</si>
  <si>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</si>
  <si>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</si>
  <si>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</si>
  <si>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</si>
  <si>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</si>
  <si>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</si>
  <si>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</si>
  <si>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</si>
  <si>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</si>
  <si>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</si>
  <si>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</si>
  <si>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</si>
  <si>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</si>
  <si>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</si>
  <si>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</si>
  <si>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</si>
  <si>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</si>
  <si>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</si>
  <si>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</si>
  <si>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</si>
  <si>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</si>
  <si>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</si>
  <si>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</si>
  <si>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</si>
  <si>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</si>
  <si>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</si>
  <si>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</si>
  <si>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</si>
  <si>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</si>
  <si>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</si>
  <si>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</si>
  <si>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</si>
  <si>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</si>
  <si>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</si>
  <si>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</si>
  <si>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</si>
  <si>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</si>
  <si>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</si>
  <si>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</si>
  <si>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</si>
  <si>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</si>
  <si>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</si>
  <si>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</si>
  <si>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</si>
  <si>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</si>
  <si>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</si>
  <si>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</si>
  <si>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</si>
  <si>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</si>
  <si>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</si>
  <si>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</si>
  <si>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</si>
  <si>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</si>
  <si>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</si>
  <si>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</si>
  <si>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</si>
  <si>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</si>
  <si>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</si>
  <si>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</si>
  <si>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</si>
  <si>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</si>
  <si>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</si>
  <si>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</si>
  <si>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</si>
  <si>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</si>
  <si>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</si>
  <si>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</si>
  <si>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</si>
  <si>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</si>
  <si>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</si>
  <si>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</si>
  <si>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</si>
  <si>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</si>
  <si>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</si>
  <si>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</si>
  <si>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</si>
  <si>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</si>
  <si>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</si>
  <si>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</si>
  <si>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</si>
  <si>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</si>
  <si>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</si>
  <si>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</si>
  <si>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</si>
  <si>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</si>
  <si>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</si>
  <si>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</si>
  <si>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</si>
  <si>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</si>
  <si>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</si>
  <si>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</si>
  <si>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</si>
  <si>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</si>
  <si>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</si>
  <si>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</si>
  <si>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</si>
  <si>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</si>
  <si>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</si>
  <si>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</si>
  <si>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</si>
  <si>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</si>
  <si>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</si>
  <si>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</si>
  <si>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</si>
  <si>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</si>
  <si>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</si>
  <si>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</si>
  <si>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</si>
  <si>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</si>
  <si>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</si>
  <si>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</si>
  <si>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</si>
  <si>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</si>
  <si>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</si>
  <si>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</si>
  <si>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</si>
  <si>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</si>
  <si>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</si>
  <si>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</si>
  <si>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</si>
  <si>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</si>
  <si>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</si>
  <si>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</si>
  <si>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</si>
  <si>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</si>
  <si>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</si>
  <si>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</si>
  <si>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</si>
  <si>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</si>
  <si>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</si>
  <si>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</si>
  <si>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</si>
  <si>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</si>
  <si>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</si>
  <si>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</si>
  <si>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</si>
  <si>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</si>
  <si>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</si>
  <si>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</si>
  <si>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</si>
  <si>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</si>
  <si>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</si>
  <si>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</si>
  <si>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</si>
  <si>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</si>
  <si>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</si>
  <si>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</si>
  <si>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</si>
  <si>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</si>
  <si>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</si>
  <si>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</si>
  <si>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</si>
  <si>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</si>
  <si>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</si>
  <si>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</si>
  <si>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</si>
  <si>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</si>
  <si>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</si>
  <si>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</si>
  <si>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</si>
  <si>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</si>
  <si>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</si>
  <si>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</si>
  <si>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</si>
  <si>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</si>
  <si>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</si>
  <si>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</si>
  <si>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</si>
  <si>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</si>
  <si>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</si>
  <si>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</si>
  <si>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</si>
  <si>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</si>
  <si>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</si>
  <si>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</si>
  <si>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</si>
  <si>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</si>
  <si>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</si>
  <si>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</si>
  <si>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</si>
  <si>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</si>
  <si>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</si>
  <si>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</si>
  <si>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</si>
  <si>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</si>
  <si>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</si>
  <si>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</si>
  <si>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</si>
  <si>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</si>
  <si>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</si>
  <si>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</si>
  <si>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</si>
  <si>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</si>
  <si>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</si>
  <si>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</si>
  <si>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</si>
  <si>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</si>
  <si>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</si>
  <si>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</si>
  <si>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</si>
  <si>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</si>
  <si>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</si>
  <si>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</si>
  <si>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</si>
  <si>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</si>
  <si>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</si>
  <si>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</si>
  <si>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</si>
  <si>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</si>
  <si>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</si>
  <si>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</si>
  <si>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</si>
  <si>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</si>
  <si>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</si>
  <si>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</si>
  <si>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</si>
  <si>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</si>
  <si>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</si>
  <si>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</si>
  <si>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</si>
  <si>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</si>
  <si>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</si>
  <si>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</si>
  <si>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</si>
  <si>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</si>
  <si>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</si>
  <si>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</si>
  <si>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</si>
  <si>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</si>
  <si>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</si>
  <si>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</si>
  <si>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</si>
  <si>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</si>
  <si>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</si>
  <si>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</si>
  <si>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</si>
  <si>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</si>
  <si>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</si>
  <si>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</si>
  <si>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</si>
  <si>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</si>
  <si>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</si>
  <si>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</si>
  <si>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</si>
  <si>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</si>
  <si>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</si>
  <si>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</si>
  <si>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</si>
  <si>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</si>
  <si>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</si>
  <si>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</si>
  <si>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</si>
  <si>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</si>
  <si>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</si>
  <si>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</si>
  <si>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</si>
  <si>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</si>
  <si>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</si>
  <si>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</si>
  <si>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</si>
  <si>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</si>
  <si>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</si>
  <si>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</si>
  <si>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</si>
  <si>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</si>
  <si>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</si>
  <si>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</si>
  <si>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</si>
  <si>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</si>
  <si>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</si>
  <si>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</si>
  <si>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</si>
  <si>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</si>
  <si>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</si>
  <si>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</si>
  <si>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</si>
  <si>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</si>
  <si>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</si>
  <si>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</si>
  <si>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</si>
  <si>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</si>
  <si>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</si>
  <si>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</si>
  <si>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</si>
  <si>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</si>
  <si>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</si>
  <si>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</si>
  <si>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</si>
  <si>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</si>
  <si>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</si>
  <si>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</si>
  <si>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</si>
  <si>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</si>
  <si>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</si>
  <si>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</si>
  <si>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</si>
  <si>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</si>
  <si>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</si>
  <si>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</si>
  <si>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</si>
  <si>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</si>
  <si>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</si>
  <si>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</si>
  <si>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</si>
  <si>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</si>
  <si>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</si>
  <si>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</si>
  <si>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</si>
  <si>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</si>
  <si>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</si>
  <si>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</si>
  <si>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</si>
  <si>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</si>
  <si>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</si>
  <si>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</si>
  <si>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</si>
  <si>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</si>
  <si>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</si>
  <si>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</si>
  <si>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</si>
  <si>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</si>
  <si>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</si>
  <si>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</si>
  <si>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</si>
  <si>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</si>
  <si>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</si>
  <si>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</si>
  <si>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</si>
  <si>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</si>
  <si>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</si>
  <si>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</si>
  <si>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</si>
  <si>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</si>
  <si>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</si>
  <si>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</si>
  <si>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</si>
  <si>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</si>
  <si>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</si>
  <si>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</si>
  <si>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</si>
  <si>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</si>
  <si>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</si>
  <si>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</si>
  <si>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</si>
  <si>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</si>
  <si>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</si>
  <si>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</si>
  <si>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</si>
  <si>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</si>
  <si>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</si>
  <si>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</si>
  <si>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</si>
  <si>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</si>
  <si>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</si>
  <si>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</si>
  <si>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</si>
  <si>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</si>
  <si>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</si>
  <si>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</si>
  <si>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</si>
  <si>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</si>
  <si>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</si>
  <si>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</si>
  <si>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</si>
  <si>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</si>
  <si>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</si>
  <si>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</si>
  <si>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</si>
  <si>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</si>
  <si>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</si>
  <si>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</si>
  <si>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</si>
  <si>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</si>
  <si>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</si>
  <si>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</si>
  <si>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</si>
  <si>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</si>
  <si>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</si>
  <si>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</si>
  <si>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</si>
  <si>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</si>
  <si>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</si>
  <si>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</si>
  <si>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</si>
  <si>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</si>
  <si>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</si>
  <si>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</si>
  <si>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</si>
  <si>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</si>
  <si>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</si>
  <si>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</si>
  <si>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</si>
  <si>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</si>
  <si>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</si>
  <si>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</si>
  <si>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</si>
  <si>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</si>
  <si>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</si>
  <si>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</si>
  <si>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</si>
  <si>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</si>
  <si>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</si>
  <si>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</si>
  <si>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</si>
  <si>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</si>
  <si>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</si>
  <si>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</si>
  <si>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</si>
  <si>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</si>
  <si>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</si>
  <si>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</si>
  <si>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</si>
  <si>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</si>
  <si>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</si>
  <si>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</si>
  <si>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</si>
  <si>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</si>
  <si>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</si>
  <si>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</si>
  <si>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</si>
  <si>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</si>
  <si>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</si>
  <si>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</si>
  <si>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</si>
  <si>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</si>
  <si>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</si>
  <si>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</si>
  <si>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</si>
  <si>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</si>
  <si>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</si>
  <si>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</si>
  <si>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</si>
  <si>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</si>
  <si>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</si>
  <si>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</si>
  <si>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</si>
  <si>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</si>
  <si>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</si>
  <si>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</si>
  <si>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</si>
  <si>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</si>
  <si>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</si>
  <si>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</si>
  <si>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</si>
  <si>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</si>
  <si>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</si>
  <si>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</si>
  <si>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</si>
  <si>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</si>
  <si>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</si>
  <si>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</si>
  <si>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</si>
  <si>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</si>
  <si>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</si>
  <si>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</si>
  <si>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</si>
  <si>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</si>
  <si>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</si>
  <si>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</si>
  <si>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</si>
  <si>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</si>
  <si>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</si>
  <si>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</si>
  <si>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</si>
  <si>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</si>
  <si>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</si>
  <si>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</si>
  <si>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</si>
  <si>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</si>
  <si>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</si>
  <si>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</si>
  <si>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</si>
  <si>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</si>
  <si>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</si>
  <si>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</si>
  <si>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</si>
  <si>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</si>
  <si>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</si>
  <si>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</si>
  <si>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</si>
  <si>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</si>
  <si>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</si>
  <si>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</si>
  <si>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</si>
  <si>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</si>
  <si>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</si>
  <si>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</si>
  <si>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</si>
  <si>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</si>
  <si>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</si>
  <si>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</si>
  <si>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</si>
  <si>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</si>
  <si>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</si>
  <si>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</si>
  <si>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</si>
  <si>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</si>
  <si>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</si>
  <si>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</si>
  <si>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</si>
  <si>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</si>
  <si>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</si>
  <si>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</si>
  <si>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</si>
  <si>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</si>
  <si>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</si>
  <si>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</si>
  <si>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</si>
  <si>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</si>
  <si>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</si>
  <si>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</si>
  <si>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</si>
  <si>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</si>
  <si>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</si>
  <si>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</si>
  <si>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</si>
  <si>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</si>
  <si>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</si>
  <si>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</si>
  <si>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</si>
  <si>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</si>
  <si>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</si>
  <si>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</si>
  <si>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</si>
  <si>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</si>
  <si>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</si>
  <si>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</si>
  <si>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</si>
  <si>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</si>
  <si>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</si>
  <si>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</si>
  <si>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</si>
  <si>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</si>
  <si>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</si>
  <si>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</si>
  <si>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</si>
  <si>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</si>
  <si>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</si>
  <si>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</si>
  <si>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</si>
  <si>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</si>
  <si>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</si>
  <si>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</si>
  <si>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</si>
  <si>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</si>
  <si>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</si>
  <si>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</si>
  <si>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</si>
  <si>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</si>
  <si>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</si>
  <si>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</si>
  <si>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</si>
  <si>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</si>
  <si>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</si>
  <si>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</si>
  <si>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</si>
  <si>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</si>
  <si>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</si>
  <si>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</si>
  <si>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</si>
  <si>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</si>
  <si>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</si>
  <si>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</si>
  <si>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</si>
  <si>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</si>
  <si>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</si>
  <si>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</si>
  <si>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</si>
  <si>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</si>
  <si>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</si>
  <si>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</si>
  <si>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</si>
  <si>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</si>
  <si>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</si>
  <si>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</si>
  <si>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</si>
  <si>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</si>
  <si>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</si>
  <si>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</si>
  <si>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</si>
  <si>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</si>
  <si>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</si>
  <si>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</si>
  <si>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</si>
  <si>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</si>
  <si>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</si>
  <si>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</si>
  <si>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</si>
  <si>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</si>
  <si>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</si>
  <si>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</si>
  <si>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</si>
  <si>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</si>
  <si>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</si>
  <si>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</si>
  <si>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</si>
  <si>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</si>
  <si>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</si>
  <si>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</si>
  <si>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</si>
  <si>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</si>
  <si>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</si>
  <si>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</si>
  <si>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</si>
  <si>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</si>
  <si>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</si>
  <si>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</si>
  <si>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</si>
  <si>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</si>
  <si>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</si>
  <si>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</si>
  <si>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</si>
  <si>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</si>
  <si>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</si>
  <si>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</si>
  <si>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</si>
  <si>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</si>
  <si>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</si>
  <si>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</si>
  <si>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</si>
  <si>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</si>
  <si>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</si>
  <si>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</si>
  <si>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</si>
  <si>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</si>
  <si>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</si>
  <si>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</si>
  <si>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</si>
  <si>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</si>
  <si>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</si>
  <si>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</si>
  <si>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</si>
  <si>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</si>
  <si>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</si>
  <si>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</si>
  <si>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</si>
  <si>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</si>
  <si>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</si>
  <si>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</si>
  <si>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</si>
  <si>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</si>
  <si>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</si>
  <si>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</si>
  <si>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</si>
  <si>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</si>
  <si>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</si>
  <si>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</si>
  <si>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</si>
  <si>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</si>
  <si>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</si>
  <si>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</si>
  <si>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</si>
  <si>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</si>
  <si>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</si>
  <si>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</si>
  <si>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</si>
  <si>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</si>
  <si>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</si>
  <si>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</si>
  <si>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</si>
  <si>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</si>
  <si>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</si>
  <si>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</si>
  <si>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</si>
  <si>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</si>
  <si>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</si>
  <si>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</si>
  <si>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</si>
  <si>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</si>
  <si>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</si>
  <si>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</si>
  <si>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</si>
  <si>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</si>
  <si>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</si>
  <si>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</si>
  <si>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</si>
  <si>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</si>
  <si>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</si>
  <si>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</si>
  <si>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</si>
  <si>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</si>
  <si>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</si>
  <si>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</si>
  <si>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</si>
  <si>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</si>
  <si>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</si>
  <si>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</si>
  <si>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</si>
  <si>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</si>
  <si>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</si>
  <si>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</si>
  <si>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</si>
  <si>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</si>
  <si>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</si>
  <si>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</si>
  <si>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</si>
  <si>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</si>
  <si>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</si>
  <si>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</si>
  <si>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</si>
  <si>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</si>
  <si>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</si>
  <si>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</si>
  <si>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</si>
  <si>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</si>
  <si>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</si>
  <si>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</si>
  <si>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</si>
  <si>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</si>
  <si>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</si>
  <si>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</si>
  <si>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</si>
  <si>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</si>
  <si>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</si>
  <si>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</si>
  <si>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</si>
  <si>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</si>
  <si>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</si>
  <si>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</si>
  <si>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</si>
  <si>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</si>
  <si>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</si>
  <si>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</si>
  <si>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</si>
  <si>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</si>
  <si>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</si>
  <si>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</si>
  <si>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</si>
  <si>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</si>
  <si>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</si>
  <si>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</si>
  <si>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</si>
  <si>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</si>
  <si>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</si>
  <si>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</si>
  <si>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</si>
  <si>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</si>
  <si>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</si>
  <si>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</si>
  <si>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</si>
  <si>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</si>
  <si>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</si>
  <si>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</si>
  <si>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</si>
  <si>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</si>
  <si>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</si>
  <si>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</si>
  <si>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</si>
  <si>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</si>
  <si>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</si>
  <si>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</si>
  <si>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</si>
  <si>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</si>
  <si>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</si>
  <si>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</si>
  <si>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</si>
  <si>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</si>
  <si>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</si>
  <si>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</si>
  <si>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</si>
  <si>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</si>
  <si>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</si>
  <si>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</si>
  <si>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</si>
  <si>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</si>
  <si>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</si>
  <si>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</si>
  <si>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</si>
  <si>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</si>
  <si>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</si>
  <si>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</si>
  <si>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</si>
  <si>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</si>
  <si>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</si>
  <si>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</si>
  <si>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</si>
  <si>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</si>
  <si>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</si>
  <si>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</si>
  <si>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</si>
  <si>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</si>
  <si>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</si>
  <si>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</si>
  <si>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</si>
  <si>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</si>
  <si>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</si>
  <si>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</si>
  <si>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</si>
  <si>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</si>
  <si>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</si>
  <si>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</si>
  <si>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</si>
  <si>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</si>
  <si>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</si>
  <si>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</si>
  <si>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</si>
  <si>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</si>
  <si>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</si>
  <si>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</si>
  <si>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</si>
  <si>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</si>
  <si>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</si>
  <si>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</si>
  <si>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</si>
  <si>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</si>
  <si>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</si>
  <si>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</si>
  <si>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</si>
  <si>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</si>
  <si>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</si>
  <si>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</si>
  <si>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</si>
  <si>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</si>
  <si>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</si>
  <si>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</si>
  <si>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</si>
  <si>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</si>
  <si>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</si>
  <si>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</si>
  <si>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</si>
  <si>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</si>
  <si>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</si>
  <si>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</si>
  <si>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</si>
  <si>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</si>
  <si>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</si>
  <si>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</si>
  <si>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</si>
  <si>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</si>
  <si>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</si>
  <si>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</si>
  <si>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</si>
  <si>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</si>
  <si>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</si>
  <si>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</si>
  <si>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</si>
  <si>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</si>
  <si>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</si>
  <si>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</si>
  <si>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</si>
  <si>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</si>
  <si>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</si>
  <si>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</si>
  <si>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</si>
  <si>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</si>
  <si>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</si>
  <si>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</si>
  <si>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</si>
  <si>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</si>
  <si>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</si>
  <si>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</si>
  <si>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</si>
  <si>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</si>
  <si>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</si>
  <si>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</si>
  <si>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</si>
  <si>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</si>
  <si>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</si>
  <si>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</si>
  <si>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</si>
  <si>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</si>
  <si>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</si>
  <si>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</si>
  <si>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</si>
  <si>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</si>
  <si>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</si>
  <si>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</si>
  <si>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</si>
  <si>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</si>
  <si>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</si>
  <si>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</si>
  <si>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</si>
  <si>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</si>
  <si>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</si>
  <si>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</si>
  <si>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</si>
  <si>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</si>
  <si>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</si>
  <si>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</si>
  <si>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</si>
  <si>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</si>
  <si>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</si>
  <si>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</si>
  <si>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</si>
  <si>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</si>
  <si>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</si>
  <si>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</si>
  <si>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</si>
  <si>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</si>
  <si>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</si>
  <si>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</si>
  <si>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</si>
  <si>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</si>
  <si>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</si>
  <si>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</si>
  <si>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</si>
  <si>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</si>
  <si>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</si>
  <si>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</si>
  <si>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</si>
  <si>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</si>
  <si>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</si>
  <si>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</si>
  <si>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</si>
  <si>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</si>
  <si>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</si>
  <si>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</si>
  <si>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</si>
  <si>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</si>
  <si>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</si>
  <si>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</si>
  <si>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</si>
  <si>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</si>
  <si>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</si>
  <si>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</si>
  <si>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</si>
  <si>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</si>
  <si>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</si>
  <si>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</si>
  <si>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</si>
  <si>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</si>
  <si>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</si>
  <si>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</si>
  <si>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</si>
  <si>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</si>
  <si>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</si>
  <si>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</si>
  <si>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</si>
  <si>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</si>
  <si>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</si>
  <si>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</si>
  <si>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</si>
  <si>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</si>
  <si>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</si>
  <si>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</si>
  <si>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</si>
  <si>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</si>
  <si>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</si>
  <si>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</si>
  <si>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</si>
  <si>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</si>
  <si>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</si>
  <si>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</si>
  <si>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</si>
  <si>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</si>
  <si>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</si>
  <si>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</si>
  <si>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</si>
  <si>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</si>
  <si>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</si>
  <si>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</si>
  <si>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</si>
  <si>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</si>
  <si>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</si>
  <si>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</si>
  <si>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</si>
  <si>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</si>
  <si>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</si>
  <si>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</si>
  <si>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</si>
  <si>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</si>
  <si>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</si>
  <si>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</si>
  <si>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</si>
  <si>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</si>
  <si>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</si>
  <si>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</si>
  <si>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</si>
  <si>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</si>
  <si>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</si>
  <si>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</si>
  <si>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</si>
  <si>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</si>
  <si>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</si>
  <si>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</si>
  <si>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</si>
  <si>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</si>
  <si>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</si>
  <si>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</si>
  <si>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</si>
  <si>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</si>
  <si>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</si>
  <si>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</si>
  <si>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</si>
  <si>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</si>
  <si>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</si>
  <si>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</si>
  <si>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</si>
  <si>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</si>
  <si>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</si>
  <si>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</si>
  <si>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</si>
  <si>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</si>
  <si>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</si>
  <si>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</si>
  <si>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</si>
  <si>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</si>
  <si>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</si>
  <si>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</si>
  <si>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</si>
  <si>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</si>
  <si>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</si>
  <si>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</si>
  <si>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</si>
  <si>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</si>
  <si>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</si>
  <si>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</si>
  <si>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</si>
  <si>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</si>
  <si>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</si>
  <si>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</si>
  <si>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</si>
  <si>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</si>
  <si>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</si>
  <si>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</si>
  <si>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</si>
  <si>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</si>
  <si>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</si>
  <si>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</si>
  <si>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</si>
  <si>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</si>
  <si>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</si>
  <si>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</si>
  <si>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</si>
  <si>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</si>
  <si>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</si>
  <si>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</si>
  <si>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</si>
  <si>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</si>
  <si>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</si>
  <si>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</si>
  <si>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</si>
  <si>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</si>
  <si>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</si>
  <si>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</si>
  <si>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</si>
  <si>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</si>
  <si>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</si>
  <si>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</si>
  <si>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</si>
  <si>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</si>
  <si>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</si>
  <si>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</si>
  <si>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</si>
  <si>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</si>
  <si>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</si>
  <si>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</si>
  <si>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</si>
  <si>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</si>
  <si>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</si>
  <si>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</si>
  <si>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</si>
  <si>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</si>
  <si>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</si>
  <si>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</si>
  <si>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</si>
  <si>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</si>
  <si>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</si>
  <si>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</si>
  <si>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</si>
  <si>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</si>
  <si>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</si>
  <si>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</si>
  <si>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</si>
  <si>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</si>
  <si>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</si>
  <si>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</si>
  <si>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</si>
  <si>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</si>
  <si>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</si>
  <si>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</si>
  <si>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</si>
  <si>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</si>
  <si>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</si>
  <si>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</si>
  <si>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</si>
  <si>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</si>
  <si>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</si>
  <si>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</si>
  <si>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</si>
  <si>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</si>
  <si>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</si>
  <si>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</si>
  <si>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</si>
  <si>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</si>
  <si>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</si>
  <si>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</si>
  <si>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</si>
  <si>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</si>
  <si>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</si>
  <si>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</si>
  <si>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</si>
  <si>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</si>
  <si>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</si>
  <si>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</si>
  <si>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</si>
  <si>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</si>
  <si>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</si>
  <si>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</si>
  <si>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</si>
  <si>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</si>
  <si>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</si>
  <si>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</si>
  <si>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</si>
  <si>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</si>
  <si>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</si>
  <si>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</si>
  <si>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</si>
  <si>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</si>
  <si>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</si>
  <si>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</si>
  <si>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</si>
  <si>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</si>
  <si>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</si>
  <si>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</si>
  <si>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</si>
  <si>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</si>
  <si>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</si>
  <si>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</si>
  <si>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</si>
  <si>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</si>
  <si>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</si>
  <si>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</si>
  <si>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</si>
  <si>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</si>
  <si>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</si>
  <si>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</si>
  <si>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</si>
  <si>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</si>
  <si>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</si>
  <si>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</si>
  <si>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</si>
  <si>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</si>
  <si>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</si>
  <si>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</si>
  <si>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</si>
  <si>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</si>
  <si>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</si>
  <si>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</si>
  <si>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</si>
  <si>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</si>
  <si>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</si>
  <si>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</si>
  <si>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</si>
  <si>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</si>
  <si>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</si>
  <si>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</si>
  <si>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</si>
  <si>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</si>
  <si>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</si>
  <si>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</si>
  <si>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</si>
  <si>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</si>
  <si>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</si>
  <si>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</si>
  <si>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</si>
  <si>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</si>
  <si>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</si>
  <si>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</si>
  <si>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</si>
  <si>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</si>
  <si>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</si>
  <si>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</si>
  <si>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</si>
  <si>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</si>
  <si>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</si>
  <si>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</si>
  <si>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</si>
  <si>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</si>
  <si>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</si>
  <si>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</si>
  <si>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</si>
  <si>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</si>
  <si>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</si>
  <si>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</si>
  <si>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</si>
  <si>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</si>
  <si>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</si>
  <si>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</si>
  <si>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</si>
  <si>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</si>
  <si>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</si>
  <si>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</si>
  <si>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</si>
  <si>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</si>
  <si>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</si>
  <si>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</si>
  <si>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</si>
  <si>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</si>
  <si>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</si>
  <si>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</si>
  <si>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</si>
  <si>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</si>
  <si>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</si>
  <si>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</si>
  <si>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</si>
  <si>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</si>
  <si>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</si>
  <si>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</si>
  <si>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</si>
  <si>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</si>
  <si>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</si>
  <si>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</si>
  <si>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</si>
  <si>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</si>
  <si>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</si>
  <si>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</si>
  <si>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</si>
  <si>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</si>
  <si>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</si>
  <si>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</si>
  <si>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</si>
  <si>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</si>
  <si>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</si>
  <si>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</si>
  <si>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</si>
  <si>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</si>
  <si>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</si>
  <si>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</si>
  <si>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</si>
  <si>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</si>
  <si>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</si>
  <si>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</si>
  <si>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</si>
  <si>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</si>
  <si>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</si>
  <si>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</si>
  <si>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</si>
  <si>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</si>
  <si>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</si>
  <si>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</si>
  <si>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</si>
  <si>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</si>
  <si>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</si>
  <si>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</si>
  <si>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</si>
  <si>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</si>
  <si>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</si>
  <si>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</si>
  <si>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</si>
  <si>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</si>
  <si>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</si>
  <si>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</si>
  <si>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</si>
  <si>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</si>
  <si>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</si>
  <si>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</si>
  <si>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</si>
  <si>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</si>
  <si>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</si>
  <si>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</si>
  <si>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</si>
  <si>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</si>
  <si>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</si>
  <si>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</si>
  <si>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</si>
  <si>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</si>
  <si>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</si>
  <si>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</si>
  <si>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</si>
  <si>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</si>
  <si>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</si>
  <si>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</si>
  <si>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</si>
  <si>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</si>
  <si>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</si>
  <si>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</si>
  <si>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</si>
  <si>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</si>
  <si>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</si>
  <si>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</si>
  <si>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</si>
  <si>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</si>
  <si>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</si>
  <si>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</si>
  <si>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</si>
  <si>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</si>
  <si>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</si>
  <si>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</si>
  <si>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</si>
  <si>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</si>
  <si>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</si>
  <si>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</si>
  <si>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</si>
  <si>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</si>
  <si>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</si>
  <si>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</si>
  <si>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</si>
  <si>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</si>
  <si>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</si>
  <si>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</si>
  <si>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</si>
  <si>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</si>
  <si>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</si>
  <si>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</si>
  <si>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</si>
  <si>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</si>
  <si>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</si>
  <si>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</si>
  <si>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</si>
  <si>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</si>
  <si>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</si>
  <si>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</si>
  <si>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</si>
  <si>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</si>
  <si>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</si>
  <si>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</si>
  <si>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</si>
  <si>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</si>
  <si>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</si>
  <si>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</si>
  <si>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</si>
  <si>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</si>
  <si>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</si>
  <si>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</si>
  <si>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</si>
  <si>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</si>
  <si>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</si>
  <si>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</si>
  <si>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</si>
  <si>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</si>
  <si>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</si>
  <si>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</si>
  <si>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</si>
  <si>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</si>
  <si>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</si>
  <si>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</si>
  <si>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</si>
  <si>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</si>
  <si>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</si>
  <si>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</si>
  <si>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</si>
  <si>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</si>
  <si>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</si>
  <si>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</si>
  <si>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</si>
  <si>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</si>
  <si>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</si>
  <si>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</si>
  <si>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</si>
  <si>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</si>
  <si>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</si>
  <si>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</si>
  <si>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</si>
  <si>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</si>
  <si>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</si>
  <si>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</si>
  <si>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</si>
  <si>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</si>
  <si>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</si>
  <si>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</si>
  <si>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</si>
  <si>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</si>
  <si>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</si>
  <si>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</si>
  <si>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</si>
  <si>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</si>
  <si>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</si>
  <si>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</si>
  <si>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</si>
  <si>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</si>
  <si>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</si>
  <si>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</si>
  <si>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</si>
  <si>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</si>
  <si>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</si>
  <si>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</si>
  <si>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</si>
  <si>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</si>
  <si>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</si>
  <si>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</si>
  <si>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</si>
  <si>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</si>
  <si>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</si>
  <si>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</si>
  <si>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</si>
  <si>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</si>
  <si>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</si>
  <si>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</si>
  <si>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</si>
  <si>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</si>
  <si>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</si>
  <si>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</si>
  <si>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</si>
  <si>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</si>
  <si>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</si>
  <si>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</si>
  <si>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</si>
  <si>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</si>
  <si>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</si>
  <si>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</si>
  <si>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</si>
  <si>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</si>
  <si>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</si>
  <si>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</si>
  <si>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</si>
  <si>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</si>
  <si>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</si>
  <si>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</si>
  <si>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</si>
  <si>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</si>
  <si>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</si>
  <si>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</si>
  <si>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</si>
  <si>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</si>
  <si>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</si>
  <si>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</si>
  <si>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</si>
  <si>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</si>
  <si>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</si>
  <si>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</si>
  <si>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</si>
  <si>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</si>
  <si>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</si>
  <si>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</si>
  <si>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</si>
  <si>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</si>
  <si>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</si>
  <si>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</si>
  <si>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</si>
  <si>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</si>
  <si>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</si>
  <si>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</si>
  <si>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</si>
  <si>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</si>
  <si>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</si>
  <si>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</si>
  <si>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</si>
  <si>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</si>
  <si>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</si>
  <si>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</si>
  <si>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</si>
  <si>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</si>
  <si>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</si>
  <si>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</si>
  <si>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</si>
  <si>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</si>
  <si>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</si>
  <si>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</si>
  <si>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</si>
  <si>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</si>
  <si>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</si>
  <si>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</si>
  <si>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</si>
  <si>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</si>
  <si>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</si>
  <si>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</si>
  <si>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</si>
  <si>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</si>
  <si>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</si>
  <si>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</si>
  <si>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</si>
  <si>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</si>
  <si>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</si>
  <si>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</si>
  <si>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</si>
  <si>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</si>
  <si>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</si>
  <si>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</si>
  <si>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</si>
  <si>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</si>
  <si>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</si>
  <si>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</si>
  <si>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</si>
  <si>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</si>
  <si>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</si>
  <si>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</si>
  <si>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</si>
  <si>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</si>
  <si>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</si>
  <si>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</si>
  <si>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</si>
  <si>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</si>
  <si>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</si>
  <si>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</si>
  <si>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</si>
  <si>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</si>
  <si>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</si>
  <si>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</si>
  <si>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</si>
  <si>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</si>
  <si>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</si>
  <si>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</si>
  <si>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</si>
  <si>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</si>
  <si>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</si>
  <si>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</si>
  <si>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</si>
  <si>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</si>
  <si>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</si>
  <si>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</si>
  <si>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</si>
  <si>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</si>
  <si>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</si>
  <si>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</si>
  <si>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</si>
  <si>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</si>
  <si>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</si>
  <si>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</si>
  <si>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</si>
  <si>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</si>
  <si>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</si>
  <si>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</si>
  <si>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</si>
  <si>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</si>
  <si>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</si>
  <si>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</si>
  <si>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</si>
  <si>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</si>
  <si>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</si>
  <si>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</si>
  <si>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</si>
  <si>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</si>
  <si>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</si>
  <si>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</si>
  <si>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</si>
  <si>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</si>
  <si>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</si>
  <si>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</si>
  <si>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</si>
  <si>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</si>
  <si>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</si>
  <si>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</si>
  <si>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</si>
  <si>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</si>
  <si>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</si>
  <si>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</si>
  <si>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</si>
  <si>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</si>
  <si>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</si>
  <si>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</si>
  <si>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</si>
  <si>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</si>
  <si>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</si>
  <si>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</si>
  <si>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</si>
  <si>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</si>
  <si>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</si>
  <si>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</si>
  <si>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</si>
  <si>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</si>
  <si>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</si>
  <si>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</si>
  <si>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</si>
  <si>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</si>
  <si>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</si>
  <si>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</si>
  <si>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</si>
  <si>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</si>
  <si>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</si>
  <si>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</si>
  <si>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</si>
  <si>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</si>
  <si>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</si>
  <si>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</si>
  <si>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</si>
  <si>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</si>
  <si>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</si>
  <si>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</si>
  <si>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</si>
  <si>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</si>
  <si>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</si>
  <si>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</si>
  <si>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</si>
  <si>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</si>
  <si>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</si>
  <si>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</si>
  <si>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</si>
  <si>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</si>
  <si>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</si>
  <si>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</si>
  <si>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</si>
  <si>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</si>
  <si>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</si>
  <si>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</si>
  <si>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</si>
  <si>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</si>
  <si>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</si>
  <si>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</si>
  <si>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</si>
  <si>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</si>
  <si>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</si>
  <si>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</si>
  <si>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</si>
  <si>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</si>
  <si>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</si>
  <si>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</si>
  <si>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</si>
  <si>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</si>
  <si>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</si>
  <si>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</si>
  <si>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</si>
  <si>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</si>
  <si>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</si>
  <si>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</si>
  <si>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</si>
  <si>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</si>
  <si>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</si>
  <si>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</si>
  <si>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</si>
  <si>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</si>
  <si>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</si>
  <si>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</si>
  <si>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</si>
  <si>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</si>
  <si>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</si>
  <si>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</si>
  <si>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</si>
  <si>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</si>
  <si>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</si>
  <si>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</si>
  <si>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</si>
  <si>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</si>
  <si>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</si>
  <si>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</si>
  <si>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</si>
  <si>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</si>
  <si>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</si>
  <si>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</si>
  <si>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</si>
  <si>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</si>
  <si>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</si>
  <si>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</si>
  <si>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</si>
  <si>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</si>
  <si>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</si>
  <si>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</si>
  <si>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</si>
  <si>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</si>
  <si>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</si>
  <si>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</si>
  <si>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</si>
  <si>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</si>
  <si>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</si>
  <si>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</si>
  <si>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</si>
  <si>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</si>
  <si>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</si>
  <si>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</si>
  <si>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</si>
  <si>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</si>
  <si>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</si>
  <si>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</si>
  <si>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</si>
  <si>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</si>
  <si>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</si>
  <si>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</si>
  <si>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</si>
  <si>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</si>
  <si>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</si>
  <si>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</si>
  <si>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</si>
  <si>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</si>
  <si>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</si>
  <si>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</si>
  <si>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</si>
  <si>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</si>
  <si>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</si>
  <si>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</si>
  <si>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</si>
  <si>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</si>
  <si>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</si>
  <si>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</si>
  <si>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</si>
  <si>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</si>
  <si>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</si>
  <si>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</si>
  <si>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</si>
  <si>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</si>
  <si>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</si>
  <si>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</si>
  <si>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</si>
  <si>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</si>
  <si>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</si>
  <si>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</si>
  <si>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</si>
  <si>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</si>
  <si>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</si>
  <si>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</si>
  <si>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</si>
  <si>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</si>
  <si>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</si>
  <si>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</si>
  <si>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</si>
  <si>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</si>
  <si>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</si>
  <si>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</si>
  <si>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</si>
  <si>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</si>
  <si>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</si>
  <si>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</si>
  <si>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</si>
  <si>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</si>
  <si>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</si>
  <si>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</si>
  <si>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</si>
  <si>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</si>
  <si>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</si>
  <si>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</si>
  <si>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</si>
  <si>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</si>
  <si>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</si>
  <si>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</si>
  <si>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</si>
  <si>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</si>
  <si>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</si>
  <si>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</si>
  <si>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</si>
  <si>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</si>
  <si>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</si>
  <si>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</si>
  <si>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</si>
  <si>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</si>
  <si>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</si>
  <si>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</si>
  <si>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</si>
  <si>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</si>
  <si>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</si>
  <si>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</si>
  <si>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</si>
  <si>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</si>
  <si>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</si>
  <si>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</si>
  <si>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</si>
  <si>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</si>
  <si>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</si>
  <si>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</si>
  <si>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</si>
  <si>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</si>
  <si>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</si>
  <si>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</si>
  <si>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</si>
  <si>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</si>
  <si>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</si>
  <si>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</si>
  <si>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</si>
  <si>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</si>
  <si>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</si>
  <si>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</si>
  <si>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</si>
  <si>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</si>
  <si>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</si>
  <si>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</si>
  <si>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</si>
  <si>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</si>
  <si>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</si>
  <si>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</si>
  <si>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</si>
  <si>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</si>
  <si>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</si>
  <si>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</si>
  <si>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</si>
  <si>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</si>
  <si>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</si>
  <si>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</si>
  <si>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</si>
  <si>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</si>
  <si>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</si>
  <si>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</si>
  <si>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</si>
  <si>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</si>
  <si>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</si>
  <si>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</si>
  <si>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</si>
  <si>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</si>
  <si>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</si>
  <si>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</si>
  <si>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</si>
  <si>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</si>
  <si>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</si>
  <si>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</si>
  <si>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</si>
  <si>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</si>
  <si>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</si>
  <si>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</si>
  <si>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</si>
  <si>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</si>
  <si>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</si>
  <si>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</si>
  <si>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</si>
  <si>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</si>
  <si>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</si>
  <si>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</si>
  <si>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</si>
  <si>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</si>
  <si>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</si>
  <si>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</si>
  <si>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</si>
  <si>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</si>
  <si>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</si>
  <si>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</si>
  <si>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</si>
  <si>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</si>
  <si>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</si>
  <si>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</si>
  <si>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</si>
  <si>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</si>
  <si>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</si>
  <si>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</si>
  <si>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</si>
  <si>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</si>
  <si>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</si>
  <si>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</si>
  <si>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</si>
  <si>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</si>
  <si>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</si>
  <si>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</si>
  <si>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</si>
  <si>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</si>
  <si>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</si>
  <si>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</si>
  <si>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</si>
  <si>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</si>
  <si>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</si>
  <si>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</si>
  <si>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</si>
  <si>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</si>
  <si>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</si>
  <si>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</si>
  <si>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</si>
  <si>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</si>
  <si>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</si>
  <si>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</si>
  <si>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</si>
  <si>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</si>
  <si>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</si>
  <si>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</si>
  <si>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</si>
  <si>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</si>
  <si>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</si>
  <si>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</si>
  <si>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</si>
  <si>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</si>
  <si>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</si>
  <si>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</si>
  <si>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</si>
  <si>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</si>
  <si>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</si>
  <si>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</si>
  <si>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</si>
  <si>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</si>
  <si>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</si>
  <si>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</si>
  <si>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</si>
  <si>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</si>
  <si>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</si>
  <si>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</si>
  <si>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</si>
  <si>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</si>
  <si>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</si>
  <si>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</si>
  <si>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</si>
  <si>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</si>
  <si>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</si>
  <si>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</si>
  <si>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</si>
  <si>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</si>
  <si>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</si>
  <si>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</si>
  <si>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</si>
  <si>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</si>
  <si>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</si>
  <si>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</si>
  <si>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</si>
  <si>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</si>
  <si>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</si>
  <si>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</si>
  <si>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</si>
  <si>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</si>
  <si>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</si>
  <si>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</si>
  <si>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</si>
  <si>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</si>
  <si>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</si>
  <si>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</si>
  <si>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</si>
  <si>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</si>
  <si>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</si>
  <si>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</si>
  <si>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</si>
  <si>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</si>
  <si>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</si>
  <si>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</si>
  <si>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</si>
  <si>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</si>
  <si>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</si>
  <si>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</si>
  <si>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</si>
  <si>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</si>
  <si>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</si>
  <si>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</si>
  <si>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</si>
  <si>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</si>
  <si>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</si>
  <si>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</si>
  <si>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</si>
  <si>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</si>
  <si>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</si>
  <si>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</si>
  <si>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</si>
  <si>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</si>
  <si>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</si>
  <si>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</si>
  <si>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</si>
  <si>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</si>
  <si>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</si>
  <si>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</si>
  <si>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</si>
  <si>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</si>
  <si>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</si>
  <si>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</si>
  <si>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</si>
  <si>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</si>
  <si>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</si>
  <si>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</si>
  <si>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</si>
  <si>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</si>
  <si>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</si>
  <si>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</si>
  <si>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</si>
  <si>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</si>
  <si>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</si>
  <si>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</si>
  <si>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</si>
  <si>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</si>
  <si>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</si>
  <si>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</si>
  <si>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</si>
  <si>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</si>
  <si>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</si>
  <si>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</si>
  <si>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</si>
  <si>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</si>
  <si>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</si>
  <si>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</si>
  <si>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</si>
  <si>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</si>
  <si>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</si>
  <si>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</si>
  <si>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</si>
  <si>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</si>
  <si>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</si>
  <si>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</si>
  <si>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</si>
  <si>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</si>
  <si>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</si>
  <si>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</si>
  <si>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</si>
  <si>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</si>
  <si>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</si>
  <si>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</si>
  <si>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</si>
  <si>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</si>
  <si>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</si>
  <si>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</si>
  <si>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</si>
  <si>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</si>
  <si>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</si>
  <si>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</si>
  <si>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</si>
  <si>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</si>
  <si>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</si>
  <si>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</si>
  <si>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</si>
  <si>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</si>
  <si>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</si>
  <si>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</si>
  <si>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</si>
  <si>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</si>
  <si>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</si>
  <si>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</si>
  <si>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</si>
  <si>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</si>
  <si>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</si>
  <si>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</si>
  <si>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</si>
  <si>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</si>
  <si>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</si>
  <si>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</si>
  <si>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</si>
  <si>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</si>
  <si>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</si>
  <si>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</si>
  <si>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</si>
  <si>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</si>
  <si>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</si>
  <si>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</si>
  <si>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</si>
  <si>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</si>
  <si>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</si>
  <si>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</si>
  <si>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</si>
  <si>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</si>
  <si>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</si>
  <si>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</si>
  <si>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</si>
  <si>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</si>
  <si>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</si>
  <si>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</si>
  <si>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</si>
  <si>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</si>
  <si>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</si>
  <si>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</si>
  <si>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</si>
  <si>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</si>
  <si>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</si>
  <si>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</si>
  <si>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</si>
  <si>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</si>
  <si>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</si>
  <si>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</si>
  <si>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</si>
  <si>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</si>
  <si>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</si>
  <si>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</si>
  <si>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</si>
  <si>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</si>
  <si>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</si>
  <si>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</si>
  <si>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</si>
  <si>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</si>
  <si>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</si>
  <si>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</si>
  <si>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</si>
  <si>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</si>
  <si>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</si>
  <si>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</si>
  <si>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</si>
  <si>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</si>
  <si>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</si>
  <si>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</si>
  <si>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</si>
  <si>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</si>
  <si>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</si>
  <si>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</si>
  <si>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</si>
  <si>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</si>
  <si>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</si>
  <si>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</si>
  <si>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</si>
  <si>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</si>
  <si>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</si>
  <si>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</si>
  <si>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</si>
  <si>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</si>
  <si>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</si>
  <si>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</si>
  <si>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</si>
  <si>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</si>
  <si>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</si>
  <si>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</si>
  <si>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</si>
  <si>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</si>
  <si>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</si>
  <si>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</si>
  <si>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</si>
  <si>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</si>
  <si>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</si>
  <si>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</si>
  <si>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</si>
  <si>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</si>
  <si>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</si>
  <si>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</si>
  <si>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</si>
  <si>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</si>
  <si>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</si>
  <si>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</si>
  <si>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</si>
  <si>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</si>
  <si>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</si>
  <si>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</si>
  <si>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</si>
  <si>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</si>
  <si>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</si>
  <si>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</si>
  <si>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</si>
  <si>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</si>
  <si>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</si>
  <si>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</si>
  <si>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</si>
  <si>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</si>
  <si>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</si>
  <si>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</si>
  <si>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</si>
  <si>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</si>
  <si>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</si>
  <si>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</si>
  <si>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</si>
  <si>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</si>
  <si>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</si>
  <si>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</si>
  <si>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</si>
  <si>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</si>
  <si>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</si>
  <si>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</si>
  <si>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</si>
  <si>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</si>
  <si>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</si>
  <si>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</si>
  <si>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</si>
  <si>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</si>
  <si>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</si>
  <si>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</si>
  <si>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</si>
  <si>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</si>
  <si>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</si>
  <si>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</si>
  <si>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</si>
  <si>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</si>
  <si>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</si>
  <si>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</si>
  <si>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</si>
  <si>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</si>
  <si>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</si>
  <si>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</si>
  <si>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</si>
  <si>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</si>
  <si>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</si>
  <si>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</si>
  <si>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</si>
  <si>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</si>
  <si>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</si>
  <si>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</si>
  <si>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</si>
  <si>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</si>
  <si>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</si>
  <si>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</si>
  <si>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</si>
  <si>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</si>
  <si>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</si>
  <si>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</si>
  <si>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</si>
  <si>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</si>
  <si>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</si>
  <si>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</si>
  <si>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</si>
  <si>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</si>
  <si>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</si>
  <si>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</si>
  <si>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</si>
  <si>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</si>
  <si>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</si>
  <si>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</si>
  <si>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</si>
  <si>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</si>
  <si>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</si>
  <si>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</si>
  <si>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</si>
  <si>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</si>
  <si>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</si>
  <si>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</si>
  <si>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</si>
  <si>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</si>
  <si>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</si>
  <si>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</si>
  <si>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</si>
  <si>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</si>
  <si>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</si>
  <si>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</si>
  <si>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</si>
  <si>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</si>
  <si>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</si>
  <si>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</si>
  <si>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</si>
  <si>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</si>
  <si>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</si>
  <si>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</si>
  <si>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</si>
  <si>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</si>
  <si>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</si>
  <si>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</si>
  <si>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</si>
  <si>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</si>
  <si>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</si>
  <si>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</si>
  <si>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</si>
  <si>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</si>
  <si>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</si>
  <si>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</si>
  <si>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</si>
  <si>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</si>
  <si>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</si>
  <si>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</si>
  <si>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</si>
  <si>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</si>
  <si>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</si>
  <si>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</si>
  <si>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</si>
  <si>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</si>
  <si>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</si>
  <si>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</si>
  <si>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</si>
  <si>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</si>
  <si>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</si>
  <si>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</si>
  <si>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</si>
  <si>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</si>
  <si>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</si>
  <si>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</si>
  <si>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</si>
  <si>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</si>
  <si>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</si>
  <si>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</si>
  <si>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</si>
  <si>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</si>
  <si>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</si>
  <si>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</si>
  <si>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</si>
  <si>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</si>
  <si>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</si>
  <si>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</si>
  <si>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</si>
  <si>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</si>
  <si>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</si>
  <si>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</si>
  <si>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</si>
  <si>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</si>
  <si>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</si>
  <si>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</si>
  <si>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</si>
  <si>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</si>
  <si>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</si>
  <si>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</si>
  <si>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</si>
  <si>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</si>
  <si>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</si>
  <si>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</si>
  <si>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</si>
  <si>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</si>
  <si>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</si>
  <si>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</si>
  <si>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</si>
  <si>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</si>
  <si>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</si>
  <si>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</si>
  <si>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</si>
  <si>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</si>
  <si>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</si>
  <si>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</si>
  <si>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</si>
  <si>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</si>
  <si>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</si>
  <si>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</si>
  <si>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</si>
  <si>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</si>
  <si>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</si>
  <si>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</si>
  <si>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</si>
  <si>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</si>
  <si>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</si>
  <si>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</si>
  <si>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</si>
  <si>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</si>
  <si>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</si>
  <si>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</si>
  <si>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</si>
  <si>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</si>
  <si>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</si>
  <si>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</si>
  <si>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</si>
  <si>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</si>
  <si>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</si>
  <si>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</si>
  <si>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</si>
  <si>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</si>
  <si>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</si>
  <si>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</si>
  <si>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</si>
  <si>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</si>
  <si>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</si>
  <si>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</si>
  <si>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</si>
  <si>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</si>
  <si>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</si>
  <si>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</si>
  <si>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</si>
  <si>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</si>
  <si>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</si>
  <si>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</si>
  <si>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</si>
  <si>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</si>
  <si>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</si>
  <si>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</si>
  <si>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</si>
  <si>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</si>
  <si>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</si>
  <si>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</si>
  <si>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</si>
  <si>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</si>
  <si>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</si>
  <si>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</si>
  <si>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</si>
  <si>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</si>
  <si>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</si>
  <si>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</si>
  <si>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</si>
  <si>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</si>
  <si>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</si>
  <si>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</si>
  <si>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</si>
  <si>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</si>
  <si>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</si>
  <si>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</si>
  <si>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</si>
  <si>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</si>
  <si>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</si>
  <si>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</si>
  <si>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</si>
  <si>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</si>
  <si>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</si>
  <si>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</si>
  <si>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</si>
  <si>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</si>
  <si>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</si>
  <si>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</si>
  <si>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</si>
  <si>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</si>
  <si>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</si>
  <si>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</si>
  <si>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</si>
  <si>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</si>
  <si>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</si>
  <si>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</si>
  <si>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</si>
  <si>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</si>
  <si>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</si>
  <si>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</si>
  <si>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</si>
  <si>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</si>
  <si>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</si>
  <si>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</si>
  <si>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</si>
  <si>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</si>
  <si>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</si>
  <si>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</si>
  <si>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</si>
  <si>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</si>
  <si>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</si>
  <si>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</si>
  <si>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</si>
  <si>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</si>
  <si>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</si>
  <si>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</si>
  <si>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</si>
  <si>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</si>
  <si>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</si>
  <si>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</si>
  <si>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</si>
  <si>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</si>
  <si>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</si>
  <si>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</si>
  <si>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</si>
  <si>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</si>
  <si>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</si>
  <si>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</si>
  <si>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</si>
  <si>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</si>
  <si>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</si>
  <si>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</si>
  <si>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</si>
  <si>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</si>
  <si>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</si>
  <si>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</si>
  <si>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</si>
  <si>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</si>
  <si>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</si>
  <si>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</si>
  <si>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</si>
  <si>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</si>
  <si>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</si>
  <si>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</si>
  <si>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</si>
  <si>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</si>
  <si>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</si>
  <si>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</si>
  <si>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</si>
  <si>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</si>
  <si>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</si>
  <si>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</si>
  <si>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</si>
  <si>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</si>
  <si>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</si>
  <si>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</si>
  <si>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</si>
  <si>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</si>
  <si>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</si>
  <si>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</si>
  <si>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</si>
  <si>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</si>
  <si>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</si>
  <si>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</si>
  <si>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</si>
  <si>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</si>
  <si>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</si>
  <si>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</si>
  <si>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</si>
  <si>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</si>
  <si>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</si>
  <si>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</si>
  <si>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</si>
  <si>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</si>
  <si>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</si>
  <si>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</si>
  <si>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</si>
  <si>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</si>
  <si>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</si>
  <si>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</si>
  <si>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</si>
  <si>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</si>
  <si>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</si>
  <si>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</si>
  <si>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</si>
  <si>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</si>
  <si>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</si>
  <si>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</si>
  <si>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</si>
  <si>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</si>
  <si>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</si>
  <si>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</si>
  <si>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</si>
  <si>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</si>
  <si>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</si>
  <si>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</si>
  <si>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</si>
  <si>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</si>
  <si>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</si>
  <si>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</si>
  <si>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</si>
  <si>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</si>
  <si>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</si>
  <si>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</si>
  <si>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</si>
  <si>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</si>
  <si>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</si>
  <si>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</si>
  <si>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</si>
  <si>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</si>
  <si>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</si>
  <si>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</si>
  <si>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</si>
  <si>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</si>
  <si>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</si>
  <si>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</si>
  <si>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</si>
  <si>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</si>
  <si>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</si>
  <si>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</si>
  <si>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</si>
  <si>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</si>
  <si>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</si>
  <si>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</si>
  <si>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</si>
  <si>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</si>
  <si>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</si>
  <si>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</si>
  <si>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</si>
  <si>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</si>
  <si>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</si>
  <si>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</si>
  <si>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</si>
  <si>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</si>
  <si>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</si>
  <si>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</si>
  <si>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</si>
  <si>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</si>
  <si>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</si>
  <si>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</si>
  <si>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</si>
  <si>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</si>
  <si>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</si>
  <si>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</si>
  <si>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</si>
  <si>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</si>
  <si>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</si>
  <si>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</si>
  <si>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</si>
  <si>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</si>
  <si>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</si>
  <si>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</si>
  <si>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</si>
  <si>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</si>
  <si>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</si>
  <si>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</si>
  <si>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</si>
  <si>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</si>
  <si>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</si>
  <si>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</si>
  <si>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</si>
  <si>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</si>
  <si>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</si>
  <si>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</si>
  <si>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</si>
  <si>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</si>
  <si>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</si>
  <si>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</si>
  <si>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</si>
  <si>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</si>
  <si>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</si>
  <si>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</si>
  <si>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</si>
  <si>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</si>
  <si>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</si>
  <si>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</si>
  <si>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</si>
  <si>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</si>
  <si>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</si>
  <si>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</si>
  <si>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</si>
  <si>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</si>
  <si>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</si>
  <si>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</si>
  <si>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</si>
  <si>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</si>
  <si>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</si>
  <si>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</si>
  <si>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</si>
  <si>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</si>
  <si>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</si>
  <si>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</si>
  <si>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</si>
  <si>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</si>
  <si>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</si>
  <si>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</si>
  <si>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</si>
  <si>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</si>
  <si>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</si>
  <si>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</si>
  <si>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</si>
  <si>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</si>
  <si>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</si>
  <si>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</si>
  <si>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</si>
  <si>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</si>
  <si>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</si>
  <si>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</si>
  <si>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</si>
  <si>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</si>
  <si>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</si>
  <si>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</si>
  <si>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</si>
  <si>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</si>
  <si>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</si>
  <si>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</si>
  <si>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</si>
  <si>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</si>
  <si>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</si>
  <si>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</si>
  <si>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</si>
  <si>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</si>
  <si>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</si>
  <si>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</si>
  <si>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</si>
  <si>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</si>
  <si>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</si>
  <si>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</si>
  <si>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</si>
  <si>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</si>
  <si>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</si>
  <si>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</si>
  <si>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</si>
  <si>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</si>
  <si>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</si>
  <si>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</si>
  <si>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</si>
  <si>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</si>
  <si>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</si>
  <si>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</si>
  <si>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</si>
  <si>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</si>
  <si>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</si>
  <si>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</si>
  <si>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</si>
  <si>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</si>
  <si>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</si>
  <si>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</si>
  <si>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</si>
  <si>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</si>
  <si>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</si>
  <si>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</si>
  <si>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</si>
  <si>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</si>
  <si>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</si>
  <si>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</si>
  <si>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</si>
  <si>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</si>
  <si>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</si>
  <si>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</si>
  <si>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</si>
  <si>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</si>
  <si>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</si>
  <si>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</si>
  <si>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</si>
  <si>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</si>
  <si>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</si>
  <si>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</si>
  <si>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</si>
  <si>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</si>
  <si>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</si>
  <si>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</si>
  <si>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</si>
  <si>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</si>
  <si>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</si>
  <si>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</si>
  <si>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</si>
  <si>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</si>
  <si>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</si>
  <si>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</si>
  <si>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</si>
  <si>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</si>
  <si>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</si>
  <si>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</si>
  <si>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</si>
  <si>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</si>
  <si>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</si>
  <si>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</si>
  <si>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</si>
  <si>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</si>
  <si>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</si>
  <si>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</si>
  <si>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</si>
  <si>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</si>
  <si>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</si>
  <si>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</si>
  <si>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</si>
  <si>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</si>
  <si>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</si>
  <si>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</si>
  <si>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</si>
  <si>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</si>
  <si>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</si>
  <si>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</si>
  <si>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</si>
  <si>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</si>
  <si>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</si>
  <si>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</si>
  <si>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</si>
  <si>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</si>
  <si>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</si>
  <si>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</si>
  <si>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</si>
  <si>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</si>
  <si>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</si>
  <si>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</si>
  <si>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</si>
  <si>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</si>
  <si>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</si>
  <si>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</si>
  <si>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</si>
  <si>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</si>
  <si>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</si>
  <si>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</si>
  <si>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</si>
  <si>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</si>
  <si>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</si>
  <si>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</si>
  <si>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</si>
  <si>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</si>
  <si>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</si>
  <si>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</si>
  <si>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</si>
  <si>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</si>
  <si>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</si>
  <si>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</si>
  <si>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</si>
  <si>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</si>
  <si>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</si>
  <si>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</si>
  <si>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</si>
  <si>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</si>
  <si>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</si>
  <si>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</si>
  <si>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</si>
  <si>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</si>
  <si>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</si>
  <si>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</si>
  <si>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</si>
  <si>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</si>
  <si>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</si>
  <si>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</si>
  <si>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</si>
  <si>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</si>
  <si>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</si>
  <si>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</si>
  <si>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</si>
  <si>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</si>
  <si>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</si>
  <si>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</si>
  <si>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</si>
  <si>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</si>
  <si>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</si>
  <si>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</si>
  <si>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</si>
  <si>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</si>
  <si>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</si>
  <si>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</si>
  <si>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</si>
  <si>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</si>
  <si>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</si>
  <si>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</si>
  <si>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</si>
  <si>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</si>
  <si>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</si>
  <si>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</si>
  <si>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</si>
  <si>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</si>
  <si>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</si>
  <si>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</si>
  <si>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</si>
  <si>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</si>
  <si>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</si>
  <si>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</si>
  <si>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</si>
  <si>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</si>
  <si>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</si>
  <si>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</si>
  <si>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</si>
  <si>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</si>
  <si>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</si>
  <si>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</si>
  <si>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</si>
  <si>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</si>
  <si>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</si>
  <si>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</si>
  <si>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</si>
  <si>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</si>
  <si>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</si>
  <si>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</si>
  <si>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</si>
  <si>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</si>
  <si>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</si>
  <si>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</si>
  <si>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</si>
  <si>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</si>
  <si>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</si>
  <si>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</si>
  <si>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</si>
  <si>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</si>
  <si>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</si>
  <si>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</si>
  <si>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</si>
  <si>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</si>
  <si>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</si>
  <si>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</si>
  <si>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</si>
  <si>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</si>
  <si>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</si>
  <si>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</si>
  <si>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</si>
  <si>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</si>
  <si>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</si>
  <si>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</si>
  <si>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</si>
  <si>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</si>
  <si>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</si>
  <si>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</si>
  <si>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</si>
  <si>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</si>
  <si>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</si>
  <si>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</si>
  <si>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</si>
  <si>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</si>
  <si>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</si>
  <si>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</si>
  <si>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</si>
  <si>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</si>
  <si>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</si>
  <si>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</si>
  <si>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</si>
  <si>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</si>
  <si>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</si>
  <si>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</si>
  <si>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</si>
  <si>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</si>
  <si>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</si>
  <si>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</si>
  <si>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</si>
  <si>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</si>
  <si>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</si>
  <si>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</si>
  <si>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</si>
  <si>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</si>
  <si>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</si>
  <si>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</si>
  <si>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</si>
  <si>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</si>
  <si>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</si>
  <si>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</si>
  <si>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</si>
  <si>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</si>
  <si>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</si>
  <si>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</si>
  <si>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</si>
  <si>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</si>
  <si>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</si>
  <si>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</si>
  <si>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</si>
  <si>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</si>
  <si>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</si>
  <si>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</si>
  <si>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</si>
  <si>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</si>
  <si>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</si>
  <si>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</si>
  <si>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</si>
  <si>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</si>
  <si>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</si>
  <si>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</si>
  <si>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</si>
  <si>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</si>
  <si>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</si>
  <si>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</si>
  <si>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</si>
  <si>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</si>
  <si>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</si>
  <si>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</si>
  <si>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</si>
  <si>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</si>
  <si>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</si>
  <si>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</si>
  <si>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</si>
  <si>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</si>
  <si>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</si>
  <si>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</si>
  <si>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</si>
  <si>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</si>
  <si>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</si>
  <si>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</si>
  <si>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</si>
  <si>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</si>
  <si>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</si>
  <si>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</si>
  <si>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</si>
  <si>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</si>
  <si>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</si>
  <si>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</si>
  <si>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</si>
  <si>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</si>
  <si>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</si>
  <si>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</si>
  <si>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</si>
  <si>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</si>
  <si>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</si>
  <si>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</si>
  <si>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</si>
  <si>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</si>
  <si>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</si>
  <si>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</si>
  <si>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</si>
  <si>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</si>
  <si>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</si>
  <si>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</si>
  <si>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</si>
  <si>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</si>
  <si>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</si>
  <si>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</si>
  <si>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</si>
  <si>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</si>
  <si>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</si>
  <si>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</si>
  <si>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</si>
  <si>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</si>
  <si>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</si>
  <si>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</si>
  <si>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</si>
  <si>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</si>
  <si>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</si>
  <si>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</si>
  <si>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</si>
  <si>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</si>
  <si>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</si>
  <si>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</si>
  <si>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</si>
  <si>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</si>
  <si>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</si>
  <si>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</si>
  <si>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</si>
  <si>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</si>
  <si>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</si>
  <si>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</si>
  <si>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</si>
  <si>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</si>
  <si>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</si>
  <si>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</si>
  <si>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</si>
  <si>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</si>
  <si>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</si>
  <si>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</si>
  <si>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</si>
  <si>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</si>
  <si>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</si>
  <si>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</si>
  <si>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</si>
  <si>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</si>
  <si>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</si>
  <si>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</si>
  <si>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</si>
  <si>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</si>
  <si>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</si>
  <si>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</si>
  <si>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</si>
  <si>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</si>
  <si>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</si>
  <si>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</si>
  <si>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</si>
  <si>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</si>
  <si>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</si>
  <si>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</si>
  <si>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</si>
  <si>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</si>
  <si>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</si>
  <si>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</si>
  <si>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</si>
  <si>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</si>
  <si>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</si>
  <si>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</si>
  <si>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</si>
  <si>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</si>
  <si>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</si>
  <si>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</si>
  <si>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</si>
  <si>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</si>
  <si>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</si>
  <si>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</si>
  <si>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</si>
  <si>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</si>
  <si>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</si>
  <si>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</si>
  <si>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</si>
  <si>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</si>
  <si>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</si>
  <si>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</si>
  <si>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</si>
  <si>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</si>
  <si>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</si>
  <si>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</si>
  <si>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</si>
  <si>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</si>
  <si>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</si>
  <si>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</si>
  <si>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</si>
  <si>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</si>
  <si>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</si>
  <si>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</si>
  <si>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</si>
  <si>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</si>
  <si>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</si>
  <si>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</si>
  <si>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</si>
  <si>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</si>
  <si>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</si>
  <si>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</si>
  <si>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</si>
  <si>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</si>
  <si>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</si>
  <si>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</si>
  <si>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</si>
  <si>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</si>
  <si>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</si>
  <si>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</si>
  <si>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</si>
  <si>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</si>
  <si>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</si>
  <si>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</si>
  <si>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</si>
  <si>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</si>
  <si>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</si>
  <si>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</si>
  <si>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</si>
  <si>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</si>
  <si>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</si>
  <si>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</si>
  <si>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</si>
  <si>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</si>
  <si>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</si>
  <si>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</si>
  <si>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</si>
  <si>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</si>
  <si>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</si>
  <si>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</si>
  <si>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</si>
  <si>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</si>
  <si>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</si>
  <si>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</si>
  <si>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</si>
  <si>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</si>
  <si>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</si>
  <si>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</si>
  <si>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</si>
  <si>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</si>
  <si>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</si>
  <si>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</si>
  <si>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</si>
  <si>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</si>
  <si>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</si>
  <si>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</si>
  <si>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</si>
  <si>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</si>
  <si>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</si>
  <si>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</si>
  <si>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</si>
  <si>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</si>
  <si>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</si>
  <si>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</si>
  <si>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</si>
  <si>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</si>
  <si>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</si>
  <si>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</si>
  <si>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</si>
  <si>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</si>
  <si>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</si>
  <si>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</si>
  <si>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</si>
  <si>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</si>
  <si>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</si>
  <si>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</si>
  <si>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</si>
  <si>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</si>
  <si>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</si>
  <si>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</si>
  <si>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</si>
  <si>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</si>
  <si>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</si>
  <si>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</si>
  <si>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</si>
  <si>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</si>
  <si>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</si>
  <si>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</si>
  <si>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</si>
  <si>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</si>
  <si>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</si>
  <si>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</si>
  <si>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</si>
  <si>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</si>
  <si>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</si>
  <si>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</si>
  <si>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</si>
  <si>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</si>
  <si>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</si>
  <si>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</si>
  <si>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</si>
  <si>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</si>
  <si>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</si>
  <si>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</si>
  <si>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</si>
  <si>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</si>
  <si>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</si>
  <si>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</si>
  <si>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</si>
  <si>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</si>
  <si>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</si>
  <si>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</si>
  <si>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</si>
  <si>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</si>
  <si>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</si>
  <si>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</si>
  <si>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</si>
  <si>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</si>
  <si>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</si>
  <si>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</si>
  <si>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</si>
  <si>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</si>
  <si>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</si>
  <si>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</si>
  <si>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</si>
  <si>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</si>
  <si>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</si>
  <si>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</si>
  <si>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</si>
  <si>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</si>
  <si>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</si>
  <si>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</si>
  <si>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</si>
  <si>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</si>
  <si>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</si>
  <si>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</si>
  <si>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</si>
  <si>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</si>
  <si>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</si>
  <si>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</si>
  <si>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</si>
  <si>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</si>
  <si>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</si>
  <si>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</si>
  <si>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</si>
  <si>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</si>
  <si>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</si>
  <si>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</si>
  <si>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</si>
  <si>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</si>
  <si>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</si>
  <si>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</si>
  <si>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</si>
  <si>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</si>
  <si>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</si>
  <si>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</si>
  <si>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</si>
  <si>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</si>
  <si>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</si>
  <si>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</si>
  <si>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</si>
  <si>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</si>
  <si>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</si>
  <si>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</si>
  <si>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</si>
  <si>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</si>
  <si>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</si>
  <si>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</si>
  <si>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</si>
  <si>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</si>
  <si>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</si>
  <si>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</si>
  <si>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</si>
  <si>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</si>
  <si>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</si>
  <si>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</si>
  <si>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</si>
  <si>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</si>
  <si>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</si>
  <si>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</si>
  <si>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</si>
  <si>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</si>
  <si>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</si>
  <si>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</si>
  <si>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</si>
  <si>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</si>
  <si>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</si>
  <si>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</si>
  <si>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</si>
  <si>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</si>
  <si>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</si>
  <si>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</si>
  <si>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</si>
  <si>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</si>
  <si>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</si>
  <si>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</si>
  <si>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</si>
  <si>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</si>
  <si>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</si>
  <si>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</si>
  <si>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</si>
  <si>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</si>
  <si>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</si>
  <si>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</si>
  <si>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</si>
  <si>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</si>
  <si>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</si>
  <si>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</si>
  <si>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</si>
  <si>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</si>
  <si>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</si>
  <si>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</si>
  <si>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</si>
  <si>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</si>
  <si>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</si>
  <si>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</si>
  <si>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</si>
  <si>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</si>
  <si>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</si>
  <si>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</si>
  <si>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</si>
  <si>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</si>
  <si>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</si>
  <si>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</si>
  <si>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</si>
  <si>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</si>
  <si>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</si>
  <si>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</si>
  <si>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</si>
  <si>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</si>
  <si>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</si>
  <si>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</si>
  <si>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</si>
  <si>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</si>
  <si>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</si>
  <si>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</si>
  <si>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</si>
  <si>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</si>
  <si>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</si>
  <si>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</si>
  <si>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</si>
  <si>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</si>
  <si>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</si>
  <si>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</si>
  <si>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</si>
  <si>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</si>
  <si>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</si>
  <si>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</si>
  <si>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</si>
  <si>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</si>
  <si>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</si>
  <si>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</si>
  <si>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</si>
  <si>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</si>
  <si>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</si>
  <si>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</si>
  <si>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</si>
  <si>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</si>
  <si>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</si>
  <si>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</si>
  <si>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</si>
  <si>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</si>
  <si>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</si>
  <si>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</si>
  <si>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</si>
  <si>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</si>
  <si>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</si>
  <si>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</si>
  <si>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</si>
  <si>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</si>
  <si>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</si>
  <si>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</si>
  <si>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</si>
  <si>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</si>
  <si>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</si>
  <si>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</si>
  <si>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</si>
  <si>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</si>
  <si>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</si>
  <si>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</si>
  <si>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</si>
  <si>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</si>
  <si>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</si>
  <si>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</si>
  <si>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</si>
  <si>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</si>
  <si>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</si>
  <si>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</si>
  <si>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</si>
  <si>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</si>
  <si>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</si>
  <si>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</si>
  <si>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</si>
  <si>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</si>
  <si>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</si>
  <si>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</si>
  <si>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</si>
  <si>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</si>
  <si>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</si>
  <si>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</si>
  <si>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</si>
  <si>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</si>
  <si>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</si>
  <si>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</si>
  <si>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</si>
  <si>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</si>
  <si>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</si>
  <si>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</si>
  <si>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</si>
  <si>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</si>
  <si>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</si>
  <si>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</si>
  <si>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</si>
  <si>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</si>
  <si>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</si>
  <si>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</si>
  <si>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</si>
  <si>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</si>
  <si>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</si>
  <si>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</si>
  <si>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</si>
  <si>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</si>
  <si>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</si>
  <si>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</si>
  <si>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</si>
  <si>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</si>
  <si>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</si>
  <si>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</si>
  <si>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</si>
  <si>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</si>
  <si>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</si>
  <si>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</si>
  <si>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</si>
  <si>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</si>
  <si>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</si>
  <si>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</si>
  <si>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</si>
  <si>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</si>
  <si>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</si>
  <si>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</si>
  <si>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</si>
  <si>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</si>
  <si>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</si>
  <si>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</si>
  <si>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</si>
  <si>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</si>
  <si>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</si>
  <si>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</si>
  <si>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</si>
  <si>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</si>
  <si>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</si>
  <si>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</si>
  <si>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</si>
  <si>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</si>
  <si>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</si>
  <si>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</si>
  <si>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</si>
  <si>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</si>
  <si>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</si>
  <si>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</si>
  <si>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</si>
  <si>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</si>
  <si>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</si>
  <si>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</si>
  <si>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</si>
  <si>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</si>
  <si>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</si>
  <si>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</si>
  <si>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</si>
  <si>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</si>
  <si>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</si>
  <si>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</si>
  <si>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</si>
  <si>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</si>
  <si>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</si>
  <si>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</si>
  <si>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</si>
  <si>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</si>
  <si>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</si>
  <si>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</si>
  <si>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</si>
  <si>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</si>
  <si>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</si>
  <si>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</si>
  <si>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</si>
  <si>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</si>
  <si>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</si>
  <si>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</si>
  <si>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</si>
  <si>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</si>
  <si>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</si>
  <si>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</si>
  <si>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</si>
  <si>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</si>
  <si>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</si>
  <si>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</si>
  <si>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</si>
  <si>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</si>
  <si>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</si>
  <si>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</si>
  <si>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</si>
  <si>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</si>
  <si>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</si>
  <si>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</si>
  <si>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</si>
  <si>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</si>
  <si>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</si>
  <si>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</si>
  <si>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</si>
  <si>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</si>
  <si>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</si>
  <si>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</si>
  <si>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</si>
  <si>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</si>
  <si>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</si>
  <si>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</si>
  <si>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</si>
  <si>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</si>
  <si>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</si>
  <si>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</si>
  <si>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</si>
  <si>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</si>
  <si>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</si>
  <si>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</si>
  <si>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</si>
  <si>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</si>
  <si>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</si>
  <si>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</si>
  <si>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</si>
  <si>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</si>
  <si>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</si>
  <si>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</si>
  <si>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</si>
  <si>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</si>
  <si>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</si>
  <si>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</si>
  <si>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</si>
  <si>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</si>
  <si>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</si>
  <si>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</si>
  <si>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</si>
  <si>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</si>
  <si>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</si>
  <si>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</si>
  <si>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</si>
  <si>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</si>
  <si>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</si>
  <si>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</si>
  <si>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</si>
  <si>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</si>
  <si>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</si>
  <si>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</si>
  <si>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</si>
  <si>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</si>
  <si>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</si>
  <si>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</si>
  <si>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</si>
  <si>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</si>
  <si>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</si>
  <si>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</si>
  <si>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</si>
  <si>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</si>
  <si>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</si>
  <si>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</si>
  <si>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</si>
  <si>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</si>
  <si>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</si>
  <si>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</si>
  <si>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</si>
  <si>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</si>
  <si>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</si>
  <si>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</si>
  <si>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</si>
  <si>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</si>
  <si>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</si>
  <si>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</si>
  <si>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</si>
  <si>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</si>
  <si>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</si>
  <si>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</si>
  <si>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</si>
  <si>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</si>
  <si>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</si>
  <si>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</si>
  <si>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</si>
  <si>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</si>
  <si>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</si>
  <si>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</si>
  <si>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</si>
  <si>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</si>
  <si>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</si>
  <si>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</si>
  <si>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</si>
  <si>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</si>
  <si>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</si>
  <si>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</si>
  <si>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</si>
  <si>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</si>
  <si>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</si>
  <si>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</si>
  <si>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</si>
  <si>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</si>
  <si>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</si>
  <si>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</si>
  <si>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</si>
  <si>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</si>
  <si>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</si>
  <si>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</si>
  <si>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</si>
  <si>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</si>
  <si>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</si>
  <si>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</si>
  <si>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</si>
  <si>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</si>
  <si>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</si>
  <si>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</si>
  <si>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</si>
  <si>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</si>
  <si>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</si>
  <si>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</si>
  <si>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</si>
  <si>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</si>
  <si>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</si>
  <si>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</si>
  <si>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</si>
  <si>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</si>
  <si>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</si>
  <si>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</si>
  <si>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</si>
  <si>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</si>
  <si>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</si>
  <si>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</si>
  <si>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</si>
  <si>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</si>
  <si>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</si>
  <si>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</si>
  <si>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</si>
  <si>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</si>
  <si>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</si>
  <si>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</si>
  <si>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</si>
  <si>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</si>
  <si>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</si>
  <si>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</si>
  <si>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</si>
  <si>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</si>
  <si>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</si>
  <si>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</si>
  <si>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</si>
  <si>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</si>
  <si>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</si>
  <si>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</si>
  <si>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</si>
  <si>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</si>
  <si>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</si>
  <si>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</si>
  <si>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</si>
  <si>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</si>
  <si>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</si>
  <si>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</si>
  <si>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</si>
  <si>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</si>
  <si>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</si>
  <si>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</si>
  <si>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</si>
  <si>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</si>
  <si>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</si>
  <si>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</si>
  <si>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</si>
  <si>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</si>
  <si>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</si>
  <si>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</si>
  <si>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</si>
  <si>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</si>
  <si>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</si>
  <si>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</si>
  <si>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</si>
  <si>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</si>
  <si>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</si>
  <si>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</si>
  <si>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</si>
  <si>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</si>
  <si>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</si>
  <si>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</si>
  <si>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</si>
  <si>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</si>
  <si>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</si>
  <si>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</si>
  <si>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</si>
  <si>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</si>
  <si>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</si>
  <si>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</si>
  <si>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</si>
  <si>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</si>
  <si>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</si>
  <si>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</si>
  <si>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</si>
  <si>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</si>
  <si>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</si>
  <si>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</si>
  <si>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</si>
  <si>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</si>
  <si>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</si>
  <si>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</si>
  <si>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</si>
  <si>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</si>
  <si>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</si>
  <si>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</si>
  <si>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</si>
  <si>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</si>
  <si>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</si>
  <si>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</si>
  <si>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</si>
  <si>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</si>
  <si>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</si>
  <si>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</si>
  <si>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</si>
  <si>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</si>
  <si>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</si>
  <si>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</si>
  <si>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</si>
  <si>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</si>
  <si>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</si>
  <si>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</si>
  <si>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</si>
  <si>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</si>
  <si>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</si>
  <si>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</si>
  <si>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</si>
  <si>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</si>
  <si>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</si>
  <si>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</si>
  <si>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</si>
  <si>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</si>
  <si>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</si>
  <si>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</si>
  <si>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</si>
  <si>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</si>
  <si>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</si>
  <si>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</si>
  <si>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</si>
  <si>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</si>
  <si>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</si>
  <si>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</si>
  <si>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</si>
  <si>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</si>
  <si>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</si>
  <si>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</si>
  <si>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</si>
  <si>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</si>
  <si>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</si>
  <si>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</si>
  <si>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</si>
  <si>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</si>
  <si>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</si>
  <si>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</si>
  <si>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</si>
  <si>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</si>
  <si>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</si>
  <si>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</si>
  <si>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</si>
  <si>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</si>
  <si>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</si>
  <si>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</si>
  <si>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</si>
  <si>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</si>
  <si>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</si>
  <si>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</si>
  <si>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</si>
  <si>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</si>
  <si>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</si>
  <si>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</si>
  <si>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</si>
  <si>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</si>
  <si>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</si>
  <si>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</si>
  <si>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</si>
  <si>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</si>
  <si>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</si>
  <si>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</si>
  <si>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</si>
  <si>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</si>
  <si>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</si>
  <si>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</si>
  <si>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</si>
  <si>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</si>
  <si>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</si>
  <si>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</si>
  <si>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</si>
  <si>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</si>
  <si>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</si>
  <si>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</si>
  <si>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</si>
  <si>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</si>
  <si>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</si>
  <si>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</si>
  <si>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</si>
  <si>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</si>
  <si>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</si>
  <si>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</si>
  <si>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</si>
  <si>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</si>
  <si>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</si>
  <si>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</si>
  <si>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</si>
  <si>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</si>
  <si>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</si>
  <si>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</si>
  <si>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</si>
  <si>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</si>
  <si>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</si>
  <si>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</si>
  <si>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</si>
  <si>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</si>
  <si>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</si>
  <si>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</si>
  <si>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</si>
  <si>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</si>
  <si>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</si>
  <si>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</si>
  <si>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</si>
  <si>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</si>
  <si>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</si>
  <si>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</si>
  <si>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</si>
  <si>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</si>
  <si>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</si>
  <si>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</si>
  <si>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</si>
  <si>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</si>
  <si>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</si>
  <si>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</si>
  <si>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</si>
  <si>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</si>
  <si>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</si>
  <si>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</si>
  <si>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</si>
  <si>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</si>
  <si>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</si>
  <si>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</si>
  <si>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</si>
  <si>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</si>
  <si>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</si>
  <si>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</si>
  <si>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</si>
  <si>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</si>
  <si>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</si>
  <si>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</si>
  <si>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</si>
  <si>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</si>
  <si>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</si>
  <si>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</si>
  <si>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</si>
  <si>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</si>
  <si>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</si>
  <si>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</si>
  <si>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</si>
  <si>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</si>
  <si>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</si>
  <si>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</si>
  <si>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</si>
  <si>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</si>
  <si>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</si>
  <si>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</si>
  <si>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</si>
  <si>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</si>
  <si>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</si>
  <si>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</si>
  <si>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</si>
  <si>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</si>
  <si>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</si>
  <si>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</si>
  <si>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</si>
  <si>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</si>
  <si>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</si>
  <si>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</si>
  <si>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</si>
  <si>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</si>
  <si>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</si>
  <si>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</si>
  <si>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</si>
  <si>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</si>
  <si>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</si>
  <si>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</si>
  <si>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</si>
  <si>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</si>
  <si>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</si>
  <si>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</si>
  <si>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</si>
  <si>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</si>
  <si>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</si>
  <si>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</si>
  <si>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</si>
  <si>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</si>
  <si>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</si>
  <si>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</si>
  <si>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</si>
  <si>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</si>
  <si>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</si>
  <si>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</si>
  <si>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</si>
  <si>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</si>
  <si>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</si>
  <si>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</si>
  <si>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</si>
  <si>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</si>
  <si>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</si>
  <si>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</si>
  <si>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</si>
  <si>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</si>
  <si>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</si>
  <si>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</si>
  <si>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</si>
  <si>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</si>
  <si>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</si>
  <si>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</si>
  <si>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</si>
  <si>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</si>
  <si>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</si>
  <si>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</si>
  <si>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</si>
  <si>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</si>
  <si>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</si>
  <si>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</si>
  <si>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</si>
  <si>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</si>
  <si>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</si>
  <si>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</si>
  <si>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</si>
  <si>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</si>
  <si>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</si>
  <si>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</si>
  <si>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</si>
  <si>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</si>
  <si>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</si>
  <si>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</si>
  <si>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</si>
  <si>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</si>
  <si>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</si>
  <si>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</si>
  <si>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</si>
  <si>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</si>
  <si>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</si>
  <si>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</si>
  <si>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</si>
  <si>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</si>
  <si>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</si>
  <si>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</si>
  <si>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</si>
  <si>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</si>
  <si>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</si>
  <si>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</si>
  <si>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</si>
  <si>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</si>
  <si>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</si>
  <si>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</si>
  <si>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</si>
  <si>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</si>
  <si>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</si>
  <si>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</si>
  <si>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</si>
  <si>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</si>
  <si>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</si>
  <si>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</si>
  <si>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</si>
  <si>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</si>
  <si>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</si>
  <si>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</si>
  <si>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</si>
  <si>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</si>
  <si>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</si>
  <si>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</si>
  <si>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</si>
  <si>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</si>
  <si>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</si>
  <si>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</si>
  <si>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</si>
  <si>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</si>
  <si>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</si>
  <si>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</si>
  <si>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</si>
  <si>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</si>
  <si>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</si>
  <si>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</si>
  <si>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</si>
  <si>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</si>
  <si>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</si>
  <si>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</si>
  <si>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</si>
  <si>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</si>
  <si>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</si>
  <si>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</si>
  <si>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</si>
  <si>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</si>
  <si>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</si>
  <si>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</si>
  <si>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</si>
  <si>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</si>
  <si>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</si>
  <si>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</si>
  <si>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</si>
  <si>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</si>
  <si>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</si>
  <si>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</si>
  <si>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</si>
  <si>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</si>
  <si>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</si>
  <si>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</si>
  <si>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</si>
  <si>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</si>
  <si>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</si>
  <si>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</si>
  <si>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</si>
  <si>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</si>
  <si>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</si>
  <si>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</si>
  <si>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</si>
  <si>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</si>
  <si>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</si>
  <si>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</si>
  <si>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</si>
  <si>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</si>
  <si>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</si>
  <si>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</si>
  <si>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</si>
  <si>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</si>
  <si>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</si>
  <si>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</si>
  <si>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</si>
  <si>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</si>
  <si>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</si>
  <si>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</si>
  <si>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</si>
  <si>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</si>
  <si>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</si>
  <si>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</si>
  <si>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</si>
  <si>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</si>
  <si>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</si>
  <si>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</si>
  <si>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</si>
  <si>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</si>
  <si>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</si>
  <si>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</si>
  <si>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</si>
  <si>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</si>
  <si>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</si>
  <si>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</si>
  <si>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</si>
  <si>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</si>
  <si>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</si>
  <si>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</si>
  <si>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</si>
  <si>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</si>
  <si>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</si>
  <si>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</si>
  <si>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</si>
  <si>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</si>
  <si>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</si>
  <si>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</si>
  <si>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</si>
  <si>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</si>
  <si>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</si>
  <si>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</si>
  <si>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</si>
  <si>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</si>
  <si>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</si>
  <si>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</si>
  <si>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</si>
  <si>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</si>
  <si>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</si>
  <si>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</si>
  <si>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</si>
  <si>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</si>
  <si>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</si>
  <si>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</si>
  <si>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</si>
  <si>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</si>
  <si>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</si>
  <si>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</si>
  <si>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</si>
  <si>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</si>
  <si>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</si>
  <si>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</si>
  <si>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</si>
  <si>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</si>
  <si>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</si>
  <si>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</si>
  <si>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</si>
  <si>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</si>
  <si>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</si>
  <si>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</si>
  <si>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</si>
  <si>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</si>
  <si>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</si>
  <si>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</si>
  <si>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</si>
  <si>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</si>
  <si>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</si>
  <si>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</si>
  <si>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</si>
  <si>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</si>
  <si>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</si>
  <si>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</si>
  <si>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</si>
  <si>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</si>
  <si>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</si>
  <si>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</si>
  <si>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</si>
  <si>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</si>
  <si>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</si>
  <si>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</si>
  <si>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</si>
  <si>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</si>
  <si>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</si>
  <si>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</si>
  <si>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</si>
  <si>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</si>
  <si>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</si>
  <si>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</si>
  <si>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</si>
  <si>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</si>
  <si>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</si>
  <si>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</si>
  <si>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</si>
  <si>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</si>
  <si>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</si>
  <si>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</si>
  <si>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</si>
  <si>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</si>
  <si>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</si>
  <si>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</si>
  <si>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</si>
  <si>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</si>
  <si>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</si>
  <si>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</si>
  <si>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</si>
  <si>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</si>
  <si>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</si>
  <si>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</si>
  <si>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</si>
  <si>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</si>
  <si>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</si>
  <si>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</si>
  <si>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</si>
  <si>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</si>
  <si>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</si>
  <si>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</si>
  <si>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</si>
  <si>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</si>
  <si>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</si>
  <si>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</si>
  <si>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</si>
  <si>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</si>
  <si>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</si>
  <si>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</si>
  <si>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</si>
  <si>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</si>
  <si>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</si>
  <si>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</si>
  <si>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</si>
  <si>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</si>
  <si>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</si>
  <si>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</si>
  <si>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</si>
  <si>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</si>
  <si>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</si>
  <si>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</si>
  <si>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</si>
  <si>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</si>
  <si>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</si>
  <si>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</si>
  <si>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</si>
  <si>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</si>
  <si>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</si>
  <si>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</si>
  <si>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</si>
  <si>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</si>
  <si>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</si>
  <si>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</si>
  <si>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</si>
  <si>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</si>
  <si>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</si>
  <si>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</si>
  <si>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</si>
  <si>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</si>
  <si>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</si>
  <si>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</si>
  <si>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</si>
  <si>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</si>
  <si>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</si>
  <si>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</si>
  <si>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</si>
  <si>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</si>
  <si>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</si>
  <si>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</si>
  <si>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</si>
  <si>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</si>
  <si>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</si>
  <si>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</si>
  <si>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</si>
  <si>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</si>
  <si>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</si>
  <si>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</si>
  <si>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</si>
  <si>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</si>
  <si>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</si>
  <si>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</si>
  <si>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</si>
  <si>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</si>
  <si>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</si>
  <si>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</si>
  <si>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</si>
  <si>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</si>
  <si>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</si>
  <si>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</si>
  <si>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</si>
  <si>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</si>
  <si>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</si>
  <si>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</si>
  <si>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</si>
  <si>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</si>
  <si>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</si>
  <si>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</si>
  <si>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</si>
  <si>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</si>
  <si>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</si>
  <si>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</si>
  <si>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</si>
  <si>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</si>
  <si>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</si>
  <si>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</si>
  <si>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</si>
  <si>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</si>
  <si>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</si>
  <si>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</si>
  <si>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</si>
  <si>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</si>
  <si>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</si>
  <si>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</si>
  <si>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</si>
  <si>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</si>
  <si>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</si>
  <si>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</si>
  <si>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</si>
  <si>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</si>
  <si>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</si>
  <si>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</si>
  <si>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</si>
  <si>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</si>
  <si>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</si>
  <si>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</si>
  <si>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</si>
  <si>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</si>
  <si>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</si>
  <si>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</si>
  <si>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</si>
  <si>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</si>
  <si>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</si>
  <si>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</si>
  <si>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</si>
  <si>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</si>
  <si>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</si>
  <si>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</si>
  <si>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</si>
  <si>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</si>
  <si>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</si>
  <si>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</si>
  <si>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</si>
  <si>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</si>
  <si>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</si>
  <si>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</si>
  <si>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</si>
  <si>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</si>
  <si>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</si>
  <si>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</si>
  <si>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</si>
  <si>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</si>
  <si>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</si>
  <si>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</si>
  <si>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</si>
  <si>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</si>
  <si>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</si>
  <si>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</si>
  <si>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</si>
  <si>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</si>
  <si>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</si>
  <si>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</si>
  <si>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</si>
  <si>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</si>
  <si>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</si>
  <si>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</si>
  <si>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</si>
  <si>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</si>
  <si>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</si>
  <si>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</si>
  <si>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</si>
  <si>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</si>
  <si>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</si>
  <si>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</si>
  <si>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</si>
  <si>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</si>
  <si>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</si>
  <si>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</si>
  <si>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</si>
  <si>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</si>
  <si>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</si>
  <si>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</si>
  <si>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</si>
  <si>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</si>
  <si>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</si>
  <si>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</si>
  <si>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</si>
  <si>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</si>
  <si>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</si>
  <si>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</si>
  <si>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</si>
  <si>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</si>
  <si>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</si>
  <si>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</si>
  <si>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</si>
  <si>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</si>
  <si>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</si>
  <si>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</si>
  <si>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</si>
  <si>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</si>
  <si>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</si>
  <si>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</si>
  <si>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</si>
  <si>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</si>
  <si>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</si>
  <si>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</si>
  <si>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</si>
  <si>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</si>
  <si>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</si>
  <si>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</si>
  <si>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</si>
  <si>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</si>
  <si>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</si>
  <si>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</si>
  <si>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</si>
  <si>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</si>
  <si>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</si>
  <si>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</si>
  <si>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</si>
  <si>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</si>
  <si>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</si>
  <si>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</si>
  <si>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</si>
  <si>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</si>
  <si>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</si>
  <si>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</si>
  <si>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</si>
  <si>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</si>
  <si>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</si>
  <si>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</si>
  <si>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</si>
  <si>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</si>
  <si>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</si>
  <si>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</si>
  <si>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</si>
  <si>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</si>
  <si>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</si>
  <si>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</si>
  <si>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</si>
  <si>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</si>
  <si>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</si>
  <si>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</si>
  <si>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</si>
  <si>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</si>
  <si>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</si>
  <si>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</si>
  <si>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</si>
  <si>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</si>
  <si>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</si>
  <si>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</si>
  <si>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</si>
  <si>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</si>
  <si>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</si>
  <si>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</si>
  <si>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</si>
  <si>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</si>
  <si>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</si>
  <si>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</si>
  <si>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</si>
  <si>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</si>
  <si>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</si>
  <si>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</si>
  <si>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</si>
  <si>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</si>
  <si>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</si>
  <si>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</si>
  <si>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</si>
  <si>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</si>
  <si>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</si>
  <si>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</si>
  <si>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</si>
  <si>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</si>
  <si>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</si>
  <si>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</si>
  <si>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</si>
  <si>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</si>
  <si>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</si>
  <si>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</si>
  <si>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</si>
  <si>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</si>
  <si>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</si>
  <si>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</si>
  <si>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</si>
  <si>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</si>
  <si>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</si>
  <si>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</si>
  <si>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</si>
  <si>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</si>
  <si>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</si>
  <si>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</si>
  <si>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</si>
  <si>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</si>
  <si>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</si>
  <si>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</si>
  <si>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</si>
  <si>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</si>
  <si>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</si>
  <si>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</si>
  <si>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</si>
  <si>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</si>
  <si>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</si>
  <si>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</si>
  <si>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</si>
  <si>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</si>
  <si>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</si>
  <si>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</si>
  <si>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</si>
  <si>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</si>
  <si>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</si>
  <si>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</si>
  <si>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</si>
  <si>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</si>
  <si>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</si>
  <si>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</si>
  <si>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</si>
  <si>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</si>
  <si>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</si>
  <si>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</si>
  <si>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</si>
  <si>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</si>
  <si>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</si>
  <si>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</si>
  <si>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</si>
  <si>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</si>
  <si>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</si>
  <si>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</si>
  <si>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</si>
  <si>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</si>
  <si>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</si>
  <si>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</si>
  <si>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</si>
  <si>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</si>
  <si>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</si>
  <si>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</si>
  <si>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</si>
  <si>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</si>
  <si>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</si>
  <si>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</si>
  <si>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</si>
  <si>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</si>
  <si>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</si>
  <si>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</si>
  <si>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</si>
  <si>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</si>
  <si>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</si>
  <si>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</si>
  <si>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</si>
  <si>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</si>
  <si>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</si>
  <si>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</si>
  <si>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</si>
  <si>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</si>
  <si>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</si>
  <si>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</si>
  <si>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</si>
  <si>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</si>
  <si>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</si>
  <si>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</si>
  <si>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</si>
  <si>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</si>
  <si>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</si>
  <si>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</si>
  <si>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</si>
  <si>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</si>
  <si>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</si>
  <si>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</si>
  <si>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</si>
  <si>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</si>
  <si>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</si>
  <si>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</si>
  <si>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</si>
  <si>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</si>
  <si>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</si>
  <si>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</si>
  <si>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</si>
  <si>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</si>
  <si>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</si>
  <si>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</si>
  <si>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</si>
  <si>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</si>
  <si>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</si>
  <si>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</si>
  <si>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</si>
  <si>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</si>
  <si>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</si>
  <si>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</si>
  <si>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</si>
  <si>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</si>
  <si>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</si>
  <si>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</si>
  <si>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</si>
  <si>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</si>
  <si>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</si>
  <si>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</si>
  <si>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</si>
  <si>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</si>
  <si>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</si>
  <si>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</si>
  <si>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</si>
  <si>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</si>
  <si>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</si>
  <si>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</si>
  <si>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</si>
  <si>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</si>
  <si>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</si>
  <si>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</si>
  <si>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</si>
  <si>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</si>
  <si>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</si>
  <si>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</si>
  <si>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</si>
  <si>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</si>
  <si>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</si>
  <si>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</si>
  <si>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</si>
  <si>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</si>
  <si>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</si>
  <si>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</si>
  <si>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</si>
  <si>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</si>
  <si>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</si>
  <si>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</si>
  <si>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</si>
  <si>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</si>
  <si>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</si>
  <si>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</si>
  <si>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</si>
  <si>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</si>
  <si>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</si>
  <si>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</si>
  <si>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</si>
  <si>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</si>
  <si>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</si>
  <si>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</si>
  <si>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</si>
  <si>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</si>
  <si>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</si>
  <si>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</si>
  <si>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</si>
  <si>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</si>
  <si>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</si>
  <si>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</si>
  <si>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</si>
  <si>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</si>
  <si>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</si>
  <si>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</si>
  <si>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</si>
  <si>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</si>
  <si>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</si>
  <si>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</si>
  <si>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</si>
  <si>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</si>
  <si>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</si>
  <si>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</si>
  <si>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</si>
  <si>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</si>
  <si>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</si>
  <si>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</si>
  <si>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</si>
  <si>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</si>
  <si>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</si>
  <si>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</si>
  <si>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</si>
  <si>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</si>
  <si>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</si>
  <si>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</si>
  <si>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</si>
  <si>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</si>
  <si>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</si>
  <si>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</si>
  <si>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</si>
  <si>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</si>
  <si>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</si>
  <si>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</si>
  <si>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</si>
  <si>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</si>
  <si>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</si>
  <si>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</si>
  <si>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</si>
  <si>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</si>
  <si>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</si>
  <si>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</si>
  <si>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</si>
  <si>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</si>
  <si>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</si>
  <si>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</si>
  <si>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</si>
  <si>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</si>
  <si>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</si>
  <si>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</si>
  <si>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</si>
  <si>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</si>
  <si>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</si>
  <si>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</si>
  <si>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</si>
  <si>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</si>
  <si>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</si>
  <si>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</si>
  <si>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</si>
  <si>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</si>
  <si>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</si>
  <si>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</si>
  <si>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</si>
  <si>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</si>
  <si>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</si>
  <si>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</si>
  <si>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</si>
  <si>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</si>
  <si>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</si>
  <si>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</si>
  <si>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</si>
  <si>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</si>
  <si>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</si>
  <si>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</si>
  <si>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</si>
  <si>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</si>
  <si>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</si>
  <si>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</si>
  <si>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</si>
  <si>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</si>
  <si>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</si>
  <si>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</si>
  <si>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</si>
  <si>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</si>
  <si>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</si>
  <si>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</si>
  <si>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</si>
  <si>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</si>
  <si>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</si>
  <si>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</si>
  <si>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</si>
  <si>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</si>
  <si>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</si>
  <si>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</si>
  <si>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</si>
  <si>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</si>
  <si>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</si>
  <si>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</si>
  <si>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</si>
  <si>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</si>
  <si>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</si>
  <si>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</si>
  <si>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</si>
  <si>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</si>
  <si>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</si>
  <si>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</si>
  <si>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</si>
  <si>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</si>
  <si>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</si>
  <si>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</si>
  <si>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</si>
  <si>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</si>
  <si>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</si>
  <si>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</si>
  <si>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</si>
  <si>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</si>
  <si>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</si>
  <si>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</si>
  <si>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</si>
  <si>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</si>
  <si>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</si>
  <si>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</si>
  <si>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</si>
  <si>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</si>
  <si>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</si>
  <si>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</si>
  <si>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</si>
  <si>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</si>
  <si>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</si>
  <si>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</si>
  <si>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</si>
  <si>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</si>
  <si>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</si>
  <si>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</si>
  <si>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</si>
  <si>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</si>
  <si>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</si>
  <si>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</si>
  <si>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</si>
  <si>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</si>
  <si>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</si>
  <si>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</si>
  <si>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</si>
  <si>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</si>
  <si>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</si>
  <si>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</si>
  <si>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</si>
  <si>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</si>
  <si>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</si>
  <si>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</si>
  <si>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</si>
  <si>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</si>
  <si>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</si>
  <si>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</si>
  <si>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</si>
  <si>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</si>
  <si>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</si>
  <si>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</si>
  <si>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</si>
  <si>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</si>
  <si>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</si>
  <si>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</si>
  <si>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</si>
  <si>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</si>
  <si>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</si>
  <si>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</si>
  <si>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</si>
  <si>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</si>
  <si>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</si>
  <si>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</si>
  <si>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</si>
  <si>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</si>
  <si>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</si>
  <si>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</si>
  <si>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</si>
  <si>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</si>
  <si>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</si>
  <si>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</si>
  <si>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</si>
  <si>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</si>
  <si>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</si>
  <si>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</si>
  <si>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</si>
  <si>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</si>
  <si>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</si>
  <si>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</si>
  <si>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</si>
  <si>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</si>
  <si>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</si>
  <si>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</si>
  <si>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</si>
  <si>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</si>
  <si>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</si>
  <si>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</si>
  <si>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</si>
  <si>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</si>
  <si>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</si>
  <si>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</si>
  <si>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</si>
  <si>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</si>
  <si>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</si>
  <si>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</si>
  <si>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</si>
  <si>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</si>
  <si>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</si>
  <si>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</si>
  <si>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</si>
  <si>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</si>
  <si>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</si>
  <si>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</si>
  <si>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</si>
  <si>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</si>
  <si>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</si>
  <si>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</si>
  <si>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</si>
  <si>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</si>
  <si>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</si>
  <si>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</si>
  <si>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</si>
  <si>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</si>
  <si>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</si>
  <si>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</si>
  <si>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</si>
  <si>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</si>
  <si>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</si>
  <si>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</si>
  <si>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</si>
  <si>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</si>
  <si>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</si>
  <si>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</si>
  <si>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</si>
  <si>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</si>
  <si>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</si>
  <si>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</si>
  <si>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</si>
  <si>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</si>
  <si>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</si>
  <si>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</si>
  <si>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</si>
  <si>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</si>
  <si>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</si>
  <si>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</si>
  <si>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</si>
  <si>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</si>
  <si>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</si>
  <si>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</si>
  <si>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</si>
  <si>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</si>
  <si>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</si>
  <si>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</si>
  <si>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</si>
  <si>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</si>
  <si>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</si>
  <si>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</si>
  <si>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</si>
  <si>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</si>
  <si>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</si>
  <si>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</si>
  <si>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</si>
  <si>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</si>
  <si>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</si>
  <si>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</si>
  <si>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</si>
  <si>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</si>
  <si>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</si>
  <si>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</si>
  <si>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</si>
  <si>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</si>
  <si>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</si>
  <si>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</si>
  <si>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</si>
  <si>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</si>
  <si>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</si>
  <si>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</si>
  <si>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</si>
  <si>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</si>
  <si>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</si>
  <si>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</si>
  <si>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</si>
  <si>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</si>
  <si>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</si>
  <si>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</si>
  <si>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</si>
  <si>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</si>
  <si>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</si>
  <si>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</si>
  <si>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</si>
  <si>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</si>
  <si>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</si>
  <si>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</si>
  <si>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</si>
  <si>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</si>
  <si>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</si>
  <si>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</si>
  <si>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</si>
  <si>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</si>
  <si>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</si>
  <si>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</si>
  <si>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</si>
  <si>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</si>
  <si>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</si>
  <si>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</si>
  <si>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</si>
  <si>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</si>
  <si>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</si>
  <si>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</si>
  <si>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</si>
  <si>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</si>
  <si>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</si>
  <si>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</si>
  <si>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</si>
  <si>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</si>
  <si>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</si>
  <si>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</si>
  <si>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</si>
  <si>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</si>
  <si>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</si>
  <si>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</si>
  <si>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</si>
  <si>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</si>
  <si>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</si>
  <si>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</si>
  <si>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</si>
  <si>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</si>
  <si>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</si>
  <si>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</si>
  <si>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</si>
  <si>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</si>
  <si>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</si>
  <si>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</si>
  <si>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</si>
  <si>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</si>
  <si>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</si>
  <si>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</si>
  <si>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</si>
  <si>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</si>
  <si>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</si>
  <si>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</si>
  <si>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</si>
  <si>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</si>
  <si>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</si>
  <si>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</si>
  <si>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</si>
  <si>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</si>
  <si>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</si>
  <si>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</si>
  <si>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</si>
  <si>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</si>
  <si>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</si>
  <si>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</si>
  <si>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</si>
  <si>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</si>
  <si>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</si>
  <si>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</si>
  <si>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</si>
  <si>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</si>
  <si>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</si>
  <si>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</si>
  <si>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</si>
  <si>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</si>
  <si>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</si>
  <si>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</si>
  <si>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</si>
  <si>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</si>
  <si>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</si>
  <si>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</si>
  <si>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</si>
  <si>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</si>
  <si>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</si>
  <si>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</si>
  <si>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</si>
  <si>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</si>
  <si>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</si>
  <si>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</si>
  <si>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</si>
  <si>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</si>
  <si>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</si>
  <si>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</si>
  <si>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</si>
  <si>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</si>
  <si>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</si>
  <si>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</si>
  <si>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</si>
  <si>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</si>
  <si>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</si>
  <si>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</si>
  <si>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</si>
  <si>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</si>
  <si>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</si>
  <si>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</si>
  <si>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</si>
  <si>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</si>
  <si>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</si>
  <si>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</si>
  <si>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</si>
  <si>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</si>
  <si>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</si>
  <si>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</si>
  <si>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</si>
  <si>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</si>
  <si>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</si>
  <si>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</si>
  <si>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</si>
  <si>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</si>
  <si>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</si>
  <si>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</si>
  <si>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</si>
  <si>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</si>
  <si>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</si>
  <si>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</si>
  <si>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</si>
  <si>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</si>
  <si>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</si>
  <si>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</si>
  <si>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</si>
  <si>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</si>
  <si>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</si>
  <si>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</si>
  <si>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</si>
  <si>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</si>
  <si>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</si>
  <si>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</si>
  <si>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</si>
  <si>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</si>
  <si>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</si>
  <si>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</si>
  <si>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</si>
  <si>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</si>
  <si>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</si>
  <si>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</si>
  <si>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</si>
  <si>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</si>
  <si>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</si>
  <si>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</si>
  <si>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</si>
  <si>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</si>
  <si>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</si>
  <si>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</si>
  <si>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</si>
  <si>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</si>
  <si>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</si>
  <si>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</si>
  <si>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</si>
  <si>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</si>
  <si>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</si>
  <si>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</si>
  <si>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</si>
  <si>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</si>
  <si>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</si>
  <si>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</si>
  <si>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</si>
  <si>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</si>
  <si>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</si>
  <si>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</si>
  <si>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</si>
  <si>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</si>
  <si>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</si>
  <si>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</si>
  <si>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</si>
  <si>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</si>
  <si>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</si>
  <si>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</si>
  <si>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</si>
  <si>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</si>
  <si>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</si>
  <si>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</si>
  <si>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</si>
  <si>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</si>
  <si>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</si>
  <si>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</si>
  <si>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</si>
  <si>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</si>
  <si>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</si>
  <si>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</si>
  <si>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</si>
  <si>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</si>
  <si>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</si>
  <si>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</si>
  <si>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</si>
  <si>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</si>
  <si>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</si>
  <si>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</si>
  <si>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</si>
  <si>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</si>
  <si>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</si>
  <si>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</si>
  <si>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</si>
  <si>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</si>
  <si>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</si>
  <si>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</si>
  <si>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</si>
  <si>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</si>
  <si>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</si>
  <si>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</si>
  <si>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</si>
  <si>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</si>
  <si>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</si>
  <si>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</si>
  <si>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</si>
  <si>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</si>
  <si>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</si>
  <si>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</si>
  <si>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</si>
  <si>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</si>
  <si>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</si>
  <si>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</si>
  <si>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</si>
  <si>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</si>
  <si>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</si>
  <si>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</si>
  <si>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</si>
  <si>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</si>
  <si>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</si>
  <si>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</si>
  <si>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</si>
  <si>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</si>
  <si>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</si>
  <si>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</si>
  <si>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</si>
  <si>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</si>
  <si>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</si>
  <si>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</si>
  <si>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</si>
  <si>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</si>
  <si>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</si>
  <si>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</si>
  <si>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</si>
  <si>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</si>
  <si>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</si>
  <si>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</si>
  <si>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</si>
  <si>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</si>
  <si>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</si>
  <si>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</si>
  <si>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</si>
  <si>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</si>
  <si>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</si>
  <si>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</si>
  <si>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</si>
  <si>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</si>
  <si>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</si>
  <si>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</si>
  <si>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</si>
  <si>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</si>
  <si>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</si>
  <si>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</si>
  <si>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</si>
  <si>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</si>
  <si>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</si>
  <si>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</si>
  <si>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</si>
  <si>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</si>
  <si>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</si>
  <si>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</si>
  <si>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</si>
  <si>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</si>
  <si>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</si>
  <si>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</si>
  <si>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</si>
  <si>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</si>
  <si>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</si>
  <si>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</si>
  <si>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</si>
  <si>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</si>
  <si>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</si>
  <si>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</si>
  <si>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</si>
  <si>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</si>
  <si>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</si>
  <si>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</si>
  <si>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</si>
  <si>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</si>
  <si>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</si>
  <si>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</si>
  <si>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</si>
  <si>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</si>
  <si>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</si>
  <si>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</si>
  <si>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</si>
  <si>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</si>
  <si>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</si>
  <si>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</si>
  <si>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</si>
  <si>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</si>
  <si>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</si>
  <si>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</si>
  <si>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</si>
  <si>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</si>
  <si>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</si>
  <si>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</si>
  <si>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</si>
  <si>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</si>
  <si>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</si>
  <si>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</si>
  <si>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</si>
  <si>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</si>
  <si>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</si>
  <si>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</si>
  <si>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</si>
  <si>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</si>
  <si>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</si>
  <si>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</si>
  <si>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</si>
  <si>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</si>
  <si>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</si>
  <si>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</si>
  <si>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</si>
  <si>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</si>
  <si>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</si>
  <si>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</si>
  <si>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</si>
  <si>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</si>
  <si>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</si>
  <si>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</si>
  <si>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</si>
  <si>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</si>
  <si>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</si>
  <si>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</si>
  <si>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</si>
  <si>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</si>
  <si>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</si>
  <si>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</si>
  <si>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</si>
  <si>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</si>
  <si>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</si>
  <si>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</si>
  <si>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</si>
  <si>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</si>
  <si>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</si>
  <si>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</si>
  <si>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</si>
  <si>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</si>
  <si>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</si>
  <si>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</si>
  <si>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</si>
  <si>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</si>
  <si>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</si>
  <si>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</si>
  <si>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</si>
  <si>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</si>
  <si>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</si>
  <si>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</si>
  <si>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</si>
  <si>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</si>
  <si>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</si>
  <si>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</si>
  <si>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</si>
  <si>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</si>
  <si>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</si>
  <si>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</si>
  <si>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</si>
  <si>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</si>
  <si>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</si>
  <si>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</si>
  <si>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</si>
  <si>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</si>
  <si>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</si>
  <si>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</si>
  <si>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</si>
  <si>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</si>
  <si>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</si>
  <si>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</si>
  <si>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</si>
  <si>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</si>
  <si>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</si>
  <si>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</si>
  <si>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</si>
  <si>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</si>
  <si>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</si>
  <si>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</si>
  <si>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</si>
  <si>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</si>
  <si>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</si>
  <si>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</si>
  <si>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</si>
  <si>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</si>
  <si>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</si>
  <si>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</si>
  <si>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</si>
  <si>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</si>
  <si>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</si>
  <si>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</si>
  <si>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</si>
  <si>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</si>
  <si>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</si>
  <si>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</si>
  <si>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</si>
  <si>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</si>
  <si>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</si>
  <si>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</si>
  <si>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</si>
  <si>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</si>
  <si>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</si>
  <si>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</si>
  <si>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</si>
  <si>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</si>
  <si>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</si>
  <si>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</si>
  <si>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</si>
  <si>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</si>
  <si>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</si>
  <si>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</si>
  <si>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</si>
  <si>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</si>
  <si>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</si>
  <si>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</si>
  <si>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</si>
  <si>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</si>
  <si>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</si>
  <si>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</si>
  <si>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</si>
  <si>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</si>
  <si>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</si>
  <si>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</si>
  <si>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</si>
  <si>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</si>
  <si>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</si>
  <si>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</si>
  <si>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</si>
  <si>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</si>
  <si>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</si>
  <si>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</si>
  <si>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</si>
  <si>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</si>
  <si>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</si>
  <si>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</si>
  <si>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</si>
  <si>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</si>
  <si>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</si>
  <si>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</si>
  <si>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</si>
  <si>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</si>
  <si>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</si>
  <si>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</si>
  <si>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</si>
  <si>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</si>
  <si>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</si>
  <si>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</si>
  <si>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</si>
  <si>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</si>
  <si>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</si>
  <si>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</si>
  <si>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</si>
  <si>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</si>
  <si>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</si>
  <si>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</si>
  <si>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</si>
  <si>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</si>
  <si>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</si>
  <si>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</si>
  <si>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</si>
  <si>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</si>
  <si>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</si>
  <si>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</si>
  <si>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</si>
  <si>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</si>
  <si>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</si>
  <si>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</si>
  <si>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</si>
  <si>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</si>
  <si>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</si>
  <si>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</si>
  <si>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</si>
  <si>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</si>
  <si>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</si>
  <si>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</si>
  <si>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</si>
  <si>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</si>
  <si>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</si>
  <si>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</si>
  <si>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</si>
  <si>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</si>
  <si>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</si>
  <si>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</si>
  <si>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</si>
  <si>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</si>
  <si>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</si>
  <si>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</si>
  <si>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</si>
  <si>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</si>
  <si>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</si>
  <si>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</si>
  <si>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</si>
  <si>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</si>
  <si>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</si>
  <si>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</si>
  <si>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</si>
  <si>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</si>
  <si>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</si>
  <si>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</si>
  <si>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</si>
  <si>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</si>
  <si>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</si>
  <si>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</si>
  <si>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</si>
  <si>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</si>
  <si>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</si>
  <si>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</si>
  <si>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</si>
  <si>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</si>
  <si>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</si>
  <si>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</si>
  <si>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</si>
  <si>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</si>
  <si>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</si>
  <si>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</si>
  <si>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</si>
  <si>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</si>
  <si>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</si>
  <si>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</si>
  <si>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</si>
  <si>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</si>
  <si>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</si>
  <si>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</si>
  <si>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</si>
  <si>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</si>
  <si>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</si>
  <si>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</si>
  <si>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</si>
  <si>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</si>
  <si>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</si>
  <si>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</si>
  <si>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</si>
  <si>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</si>
  <si>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</si>
  <si>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</si>
  <si>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</si>
  <si>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</si>
  <si>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</si>
  <si>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</si>
  <si>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</si>
  <si>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</si>
  <si>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</si>
  <si>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</si>
  <si>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</si>
  <si>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</si>
  <si>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</si>
  <si>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</si>
  <si>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</si>
  <si>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</si>
  <si>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</si>
  <si>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</si>
  <si>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</si>
  <si>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</si>
  <si>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</si>
  <si>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</si>
  <si>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</si>
  <si>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</si>
  <si>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</si>
  <si>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</si>
  <si>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</si>
  <si>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</si>
  <si>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</si>
  <si>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</si>
  <si>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</si>
  <si>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</si>
  <si>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</si>
  <si>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</si>
  <si>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</si>
  <si>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</si>
  <si>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</si>
  <si>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</si>
  <si>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</si>
  <si>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</si>
  <si>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</si>
  <si>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</si>
  <si>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</si>
  <si>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</si>
  <si>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</si>
  <si>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</si>
  <si>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</si>
  <si>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</si>
  <si>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</si>
  <si>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</si>
  <si>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</si>
  <si>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</si>
  <si>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</si>
  <si>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</si>
  <si>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</si>
  <si>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</si>
  <si>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</si>
  <si>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</si>
  <si>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</si>
  <si>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</si>
  <si>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</si>
  <si>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</si>
  <si>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</si>
  <si>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</si>
  <si>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</si>
  <si>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</si>
  <si>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</si>
  <si>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</si>
  <si>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</si>
  <si>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</si>
  <si>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</si>
  <si>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</si>
  <si>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</si>
  <si>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</si>
  <si>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</si>
  <si>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</si>
  <si>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</si>
  <si>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</si>
  <si>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</si>
  <si>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</si>
  <si>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</si>
  <si>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</si>
  <si>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</si>
  <si>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</si>
  <si>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</si>
  <si>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</si>
  <si>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</si>
  <si>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</si>
  <si>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</si>
  <si>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</si>
  <si>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</si>
  <si>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</si>
  <si>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</si>
  <si>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</si>
  <si>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</si>
  <si>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</si>
  <si>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</si>
  <si>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</si>
  <si>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</si>
  <si>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</si>
  <si>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</si>
  <si>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</si>
  <si>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</si>
  <si>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</si>
  <si>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</si>
  <si>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</si>
  <si>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</si>
  <si>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</si>
  <si>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</si>
  <si>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</si>
  <si>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</si>
  <si>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</si>
  <si>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</si>
  <si>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</si>
  <si>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</si>
  <si>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</si>
  <si>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</si>
  <si>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</si>
  <si>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</si>
  <si>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</si>
  <si>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</si>
  <si>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</si>
  <si>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</si>
  <si>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</si>
  <si>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</si>
  <si>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</si>
  <si>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</si>
  <si>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</si>
  <si>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</si>
  <si>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</si>
  <si>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</si>
  <si>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</si>
  <si>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</si>
  <si>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</si>
  <si>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</si>
  <si>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</si>
  <si>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</si>
  <si>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</si>
  <si>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</si>
  <si>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</si>
  <si>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</si>
  <si>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</si>
  <si>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</si>
  <si>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</si>
  <si>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</si>
  <si>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</si>
  <si>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</si>
  <si>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</si>
  <si>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</si>
  <si>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</si>
  <si>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</si>
  <si>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</si>
  <si>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</si>
  <si>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</si>
  <si>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</si>
  <si>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</si>
  <si>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</si>
  <si>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</si>
  <si>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</si>
  <si>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</si>
  <si>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</si>
  <si>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</si>
  <si>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</si>
  <si>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</si>
  <si>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</si>
  <si>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</si>
  <si>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</si>
  <si>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</si>
  <si>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</si>
  <si>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</si>
  <si>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</si>
  <si>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</si>
  <si>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</si>
  <si>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</si>
  <si>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</si>
  <si>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</si>
  <si>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</si>
  <si>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</si>
  <si>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</si>
  <si>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</si>
  <si>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</si>
  <si>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</si>
  <si>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</si>
  <si>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</si>
  <si>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</si>
  <si>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</si>
  <si>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</si>
  <si>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</si>
  <si>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</si>
  <si>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</si>
  <si>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</si>
  <si>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</si>
  <si>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</si>
  <si>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</si>
  <si>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</si>
  <si>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</si>
  <si>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</si>
  <si>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</si>
  <si>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</si>
  <si>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</si>
  <si>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</si>
  <si>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</si>
  <si>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</si>
  <si>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</si>
  <si>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</si>
  <si>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</si>
  <si>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</si>
  <si>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</si>
  <si>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</si>
  <si>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</si>
  <si>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</si>
  <si>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</si>
  <si>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</si>
  <si>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</si>
  <si>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</si>
  <si>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</si>
  <si>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</si>
  <si>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</si>
  <si>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</si>
  <si>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</si>
  <si>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</si>
  <si>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</si>
  <si>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</si>
  <si>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</si>
  <si>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</si>
  <si>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</si>
  <si>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</si>
  <si>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</si>
  <si>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</si>
  <si>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</si>
  <si>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</si>
  <si>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</si>
  <si>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</si>
  <si>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</si>
  <si>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</si>
  <si>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</si>
  <si>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</si>
  <si>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</si>
  <si>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</si>
  <si>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</si>
  <si>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</si>
  <si>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</si>
  <si>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</si>
  <si>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</si>
  <si>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</si>
  <si>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</si>
  <si>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</si>
  <si>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</si>
  <si>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</si>
  <si>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</si>
  <si>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</si>
  <si>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</si>
  <si>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</si>
  <si>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</si>
  <si>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</si>
  <si>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</si>
  <si>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</si>
  <si>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</si>
  <si>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</si>
  <si>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</si>
  <si>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</si>
  <si>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</si>
  <si>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</si>
  <si>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</si>
  <si>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</si>
  <si>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</si>
  <si>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</si>
  <si>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</si>
  <si>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</si>
  <si>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</si>
  <si>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</si>
  <si>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</si>
  <si>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</si>
  <si>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</si>
  <si>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</si>
  <si>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</si>
  <si>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</si>
  <si>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</si>
  <si>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</si>
  <si>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</si>
  <si>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</si>
  <si>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</si>
  <si>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</si>
  <si>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</si>
  <si>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</si>
  <si>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</si>
  <si>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</si>
  <si>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</si>
  <si>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</si>
  <si>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</si>
  <si>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</si>
  <si>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</si>
  <si>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</si>
  <si>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</si>
  <si>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</si>
  <si>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</si>
  <si>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</si>
  <si>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</si>
  <si>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</si>
  <si>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</si>
  <si>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</si>
  <si>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</si>
  <si>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</si>
  <si>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</si>
  <si>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</si>
  <si>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</si>
  <si>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</si>
  <si>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</si>
  <si>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</si>
  <si>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</si>
  <si>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</si>
  <si>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</si>
  <si>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</si>
  <si>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</si>
  <si>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</si>
  <si>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</si>
  <si>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</si>
  <si>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</si>
  <si>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</si>
  <si>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</si>
  <si>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</si>
  <si>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</si>
  <si>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</si>
  <si>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</si>
  <si>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</si>
  <si>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</si>
  <si>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</si>
  <si>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</si>
  <si>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</si>
  <si>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</si>
  <si>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</si>
  <si>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</si>
  <si>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</si>
  <si>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</si>
  <si>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</si>
  <si>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</si>
  <si>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</si>
  <si>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</si>
  <si>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</si>
  <si>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</si>
  <si>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</si>
  <si>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</si>
  <si>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</si>
  <si>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</si>
  <si>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</si>
  <si>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</si>
  <si>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</si>
  <si>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</si>
  <si>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</si>
  <si>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</si>
  <si>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</si>
  <si>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</si>
  <si>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</si>
  <si>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</si>
  <si>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</si>
  <si>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</si>
  <si>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</si>
  <si>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</si>
  <si>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</si>
  <si>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</si>
  <si>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</si>
  <si>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</si>
  <si>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</si>
  <si>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</si>
  <si>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</si>
  <si>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</si>
  <si>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</si>
  <si>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</si>
  <si>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</si>
  <si>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</si>
  <si>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</si>
  <si>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</si>
  <si>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</si>
  <si>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</si>
  <si>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</si>
  <si>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</si>
  <si>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</si>
  <si>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</si>
  <si>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</si>
  <si>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</si>
  <si>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</si>
  <si>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</si>
  <si>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</si>
  <si>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</si>
  <si>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</si>
  <si>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</si>
  <si>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</si>
  <si>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</si>
  <si>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</si>
  <si>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</si>
  <si>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</si>
  <si>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</si>
  <si>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</si>
  <si>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</si>
  <si>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</si>
  <si>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</si>
  <si>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</si>
  <si>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</si>
  <si>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</si>
  <si>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</si>
  <si>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</si>
  <si>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</si>
  <si>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</si>
  <si>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</si>
  <si>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</si>
  <si>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</si>
  <si>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</si>
  <si>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</si>
  <si>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</si>
  <si>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</si>
  <si>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</si>
  <si>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</si>
  <si>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</si>
  <si>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</si>
  <si>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</si>
  <si>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</si>
  <si>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</si>
  <si>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</si>
  <si>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</si>
  <si>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</si>
  <si>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</si>
  <si>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</si>
  <si>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</si>
  <si>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</si>
  <si>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</si>
  <si>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</si>
  <si>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</si>
  <si>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</si>
  <si>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</si>
  <si>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</si>
  <si>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</si>
  <si>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</si>
  <si>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</si>
  <si>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</si>
  <si>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</si>
  <si>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</si>
  <si>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</si>
  <si>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</si>
  <si>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</si>
  <si>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</si>
  <si>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</si>
  <si>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</si>
  <si>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</si>
  <si>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</si>
  <si>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</si>
  <si>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</si>
  <si>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</si>
  <si>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</si>
  <si>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</si>
  <si>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</si>
  <si>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</si>
  <si>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</si>
  <si>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</si>
  <si>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</si>
  <si>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</si>
  <si>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</si>
  <si>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</si>
  <si>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</si>
  <si>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</si>
  <si>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</si>
  <si>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</si>
  <si>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</si>
  <si>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</si>
  <si>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</si>
  <si>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</si>
  <si>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</si>
  <si>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</si>
  <si>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</si>
  <si>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</si>
  <si>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</si>
  <si>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</si>
  <si>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</si>
  <si>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</si>
  <si>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</si>
  <si>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</si>
  <si>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</si>
  <si>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</si>
  <si>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</si>
  <si>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</si>
  <si>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</si>
  <si>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</si>
  <si>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</si>
  <si>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</si>
  <si>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</si>
  <si>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</si>
  <si>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</si>
  <si>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</si>
  <si>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</si>
  <si>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</si>
  <si>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</si>
  <si>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</si>
  <si>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</si>
  <si>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</si>
  <si>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</si>
  <si>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</si>
  <si>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</si>
  <si>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</si>
  <si>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</si>
  <si>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</si>
  <si>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</si>
  <si>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</si>
  <si>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</si>
  <si>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</si>
  <si>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</si>
  <si>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</si>
  <si>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</si>
  <si>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</si>
  <si>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</si>
  <si>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</si>
  <si>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</si>
  <si>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</si>
  <si>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</si>
  <si>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</si>
  <si>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</si>
  <si>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</si>
  <si>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</si>
  <si>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</si>
  <si>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</si>
  <si>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</si>
  <si>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</si>
  <si>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</si>
  <si>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</si>
  <si>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</si>
  <si>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</si>
  <si>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</si>
  <si>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</si>
  <si>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</si>
  <si>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</si>
  <si>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</si>
  <si>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</si>
  <si>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</si>
  <si>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</si>
  <si>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</si>
  <si>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</si>
  <si>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</si>
  <si>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</si>
  <si>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</si>
  <si>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</si>
  <si>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</si>
  <si>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</si>
  <si>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</si>
  <si>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</si>
  <si>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</si>
  <si>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</si>
  <si>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</si>
  <si>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</si>
  <si>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</si>
  <si>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</si>
  <si>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</si>
  <si>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</si>
  <si>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</si>
  <si>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</si>
  <si>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</si>
  <si>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</si>
  <si>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</si>
  <si>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</si>
  <si>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</si>
  <si>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</si>
  <si>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</si>
  <si>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</si>
  <si>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</si>
  <si>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</si>
  <si>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</si>
  <si>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</si>
  <si>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</si>
  <si>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</si>
  <si>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</si>
  <si>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</si>
  <si>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</si>
  <si>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</si>
  <si>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</si>
  <si>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</si>
  <si>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</si>
  <si>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</si>
  <si>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</si>
  <si>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</si>
  <si>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</si>
  <si>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</si>
  <si>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</si>
  <si>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</si>
  <si>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</si>
  <si>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</si>
  <si>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</si>
  <si>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</si>
  <si>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</si>
  <si>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</si>
  <si>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</si>
  <si>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</si>
  <si>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</si>
  <si>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</si>
  <si>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</si>
  <si>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</si>
  <si>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</si>
  <si>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</si>
  <si>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</si>
  <si>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</si>
  <si>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</si>
  <si>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</si>
  <si>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</si>
  <si>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</si>
  <si>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</si>
  <si>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</si>
  <si>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</si>
  <si>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</si>
  <si>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</si>
  <si>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</si>
  <si>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</si>
  <si>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</si>
  <si>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</si>
  <si>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</si>
  <si>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</si>
  <si>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</si>
  <si>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</si>
  <si>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</si>
  <si>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</si>
  <si>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</si>
  <si>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</si>
  <si>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</si>
  <si>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</si>
  <si>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</si>
  <si>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</si>
  <si>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</si>
  <si>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</si>
  <si>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</si>
  <si>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</si>
  <si>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</si>
  <si>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</si>
  <si>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</si>
  <si>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</si>
  <si>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</si>
  <si>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</si>
  <si>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</si>
  <si>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</si>
  <si>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</si>
  <si>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</si>
  <si>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</si>
  <si>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</si>
  <si>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</si>
  <si>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</si>
  <si>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</si>
  <si>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</si>
  <si>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</si>
  <si>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</si>
  <si>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</si>
  <si>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</si>
  <si>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</si>
  <si>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</si>
  <si>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</si>
  <si>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</si>
  <si>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</si>
  <si>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</si>
  <si>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</si>
  <si>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</si>
  <si>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</si>
  <si>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</si>
  <si>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</si>
  <si>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</si>
  <si>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</si>
  <si>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</si>
  <si>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</si>
  <si>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</si>
  <si>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</si>
  <si>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</si>
  <si>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</si>
  <si>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</si>
  <si>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</si>
  <si>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</si>
  <si>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</si>
  <si>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</si>
  <si>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</si>
  <si>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</si>
  <si>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</si>
  <si>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</si>
  <si>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</si>
  <si>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</si>
  <si>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</si>
  <si>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</si>
  <si>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</si>
  <si>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</si>
  <si>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</si>
  <si>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</si>
  <si>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</si>
  <si>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</si>
  <si>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</si>
  <si>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</si>
  <si>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</si>
  <si>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</si>
  <si>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</si>
  <si>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</si>
  <si>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</si>
  <si>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</si>
  <si>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</si>
  <si>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</si>
  <si>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</si>
  <si>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</si>
  <si>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</si>
  <si>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</si>
  <si>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</si>
  <si>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</si>
  <si>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</si>
  <si>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</si>
  <si>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</si>
  <si>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</si>
  <si>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</si>
  <si>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</si>
  <si>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</si>
  <si>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</si>
  <si>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</si>
  <si>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</si>
  <si>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</si>
  <si>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</si>
  <si>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</si>
  <si>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</si>
  <si>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</si>
  <si>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</si>
  <si>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</si>
  <si>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</si>
  <si>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</si>
  <si>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</si>
  <si>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</si>
  <si>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</si>
  <si>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</si>
  <si>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</si>
  <si>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</si>
  <si>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</si>
  <si>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</si>
  <si>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</si>
  <si>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</si>
  <si>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</si>
  <si>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</si>
  <si>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</si>
  <si>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</si>
  <si>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</si>
  <si>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</si>
  <si>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</si>
  <si>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</si>
  <si>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</si>
  <si>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</si>
  <si>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</si>
  <si>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</si>
  <si>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</si>
  <si>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</si>
  <si>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</si>
  <si>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</si>
  <si>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</si>
  <si>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</si>
  <si>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</si>
  <si>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</si>
  <si>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</si>
  <si>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</si>
  <si>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</si>
  <si>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</si>
  <si>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</si>
  <si>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</si>
  <si>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</si>
  <si>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</si>
  <si>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</si>
  <si>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</si>
  <si>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</si>
  <si>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</si>
  <si>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</si>
  <si>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</si>
  <si>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</si>
  <si>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</si>
  <si>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</si>
  <si>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</si>
  <si>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</si>
  <si>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</si>
  <si>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</si>
  <si>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</si>
  <si>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</si>
  <si>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</si>
  <si>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</si>
  <si>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</si>
  <si>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</si>
  <si>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</si>
  <si>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</si>
  <si>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</si>
  <si>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</si>
  <si>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</si>
  <si>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</si>
  <si>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</si>
  <si>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</si>
  <si>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</si>
  <si>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</si>
  <si>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</si>
  <si>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</si>
  <si>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</si>
  <si>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</si>
  <si>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</si>
  <si>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</si>
  <si>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</si>
  <si>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</si>
  <si>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</si>
  <si>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</si>
  <si>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</si>
  <si>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</si>
  <si>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</si>
  <si>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</si>
  <si>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</si>
  <si>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</si>
  <si>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</si>
  <si>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</si>
  <si>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</si>
  <si>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</si>
  <si>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</si>
  <si>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</si>
  <si>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</si>
  <si>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</si>
  <si>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</si>
  <si>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</si>
  <si>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</si>
  <si>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</si>
  <si>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</si>
  <si>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</si>
  <si>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</si>
  <si>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</si>
  <si>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</si>
  <si>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</si>
  <si>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</si>
  <si>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</si>
  <si>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</si>
  <si>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</si>
  <si>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</si>
  <si>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</si>
  <si>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</si>
  <si>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</si>
  <si>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</si>
  <si>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</si>
  <si>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</si>
  <si>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</si>
  <si>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</si>
  <si>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</si>
  <si>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</si>
  <si>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</si>
  <si>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</si>
  <si>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</si>
  <si>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</si>
  <si>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</si>
  <si>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</si>
  <si>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</si>
  <si>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</si>
  <si>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</si>
  <si>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</si>
  <si>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</si>
  <si>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</si>
  <si>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</si>
  <si>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</si>
  <si>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</si>
  <si>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</si>
  <si>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</si>
  <si>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</si>
  <si>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</si>
  <si>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</si>
  <si>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</si>
  <si>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</si>
  <si>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</si>
  <si>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</si>
  <si>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</si>
  <si>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</si>
  <si>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</si>
  <si>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</si>
  <si>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</si>
  <si>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</si>
  <si>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</si>
  <si>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</si>
  <si>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</si>
  <si>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</si>
  <si>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</si>
  <si>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</si>
  <si>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</si>
  <si>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</si>
  <si>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</si>
  <si>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</si>
  <si>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</si>
  <si>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</si>
  <si>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</si>
  <si>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</si>
  <si>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</si>
  <si>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</si>
  <si>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</si>
  <si>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</si>
  <si>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</si>
  <si>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</si>
  <si>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</si>
  <si>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</si>
  <si>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</si>
  <si>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</si>
  <si>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</si>
  <si>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</si>
  <si>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</si>
  <si>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</si>
  <si>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</si>
  <si>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</si>
  <si>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</si>
  <si>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</si>
  <si>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</si>
  <si>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</si>
  <si>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</si>
  <si>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</si>
  <si>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</si>
  <si>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</si>
  <si>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</si>
  <si>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</si>
  <si>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</si>
  <si>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</si>
  <si>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</si>
  <si>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</si>
  <si>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</si>
  <si>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</si>
  <si>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</si>
  <si>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</si>
  <si>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</si>
  <si>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</si>
  <si>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</si>
  <si>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</si>
  <si>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</si>
  <si>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</si>
  <si>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</si>
  <si>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</si>
  <si>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</si>
  <si>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</si>
  <si>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</si>
  <si>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</si>
  <si>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</si>
  <si>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</si>
  <si>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</si>
  <si>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</si>
  <si>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</si>
  <si>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</si>
  <si>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</si>
  <si>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</si>
  <si>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</si>
  <si>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</si>
  <si>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</si>
  <si>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</si>
  <si>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</si>
  <si>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</si>
  <si>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</si>
  <si>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</si>
  <si>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</si>
  <si>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</si>
  <si>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</si>
  <si>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</si>
  <si>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</si>
  <si>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</si>
  <si>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</si>
  <si>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</si>
  <si>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</si>
  <si>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</si>
  <si>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</si>
  <si>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</si>
  <si>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</si>
  <si>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</si>
  <si>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</si>
  <si>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</si>
  <si>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</si>
  <si>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</si>
  <si>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</si>
  <si>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</si>
  <si>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</si>
  <si>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</si>
  <si>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</si>
  <si>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</si>
  <si>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</si>
  <si>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</si>
  <si>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</si>
  <si>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</si>
  <si>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</si>
  <si>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</si>
  <si>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</si>
  <si>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</si>
  <si>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</si>
  <si>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</si>
  <si>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</si>
  <si>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</si>
  <si>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</si>
  <si>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</si>
  <si>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</si>
  <si>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</si>
  <si>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</si>
  <si>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</si>
  <si>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</si>
  <si>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</si>
  <si>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</si>
  <si>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</si>
  <si>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</si>
  <si>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</si>
  <si>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</si>
  <si>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</si>
  <si>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</si>
  <si>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</si>
  <si>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</si>
  <si>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</si>
  <si>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</si>
  <si>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</si>
  <si>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</si>
  <si>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</si>
  <si>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</si>
  <si>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</si>
  <si>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</si>
  <si>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</si>
  <si>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</si>
  <si>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</si>
  <si>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</si>
  <si>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</si>
  <si>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</si>
  <si>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</si>
  <si>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</si>
  <si>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</si>
  <si>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</si>
  <si>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</si>
  <si>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</si>
  <si>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</si>
  <si>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</si>
  <si>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</si>
  <si>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</si>
  <si>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</si>
  <si>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</si>
  <si>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</si>
  <si>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</si>
  <si>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</si>
  <si>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</si>
  <si>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</si>
  <si>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</si>
  <si>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</si>
  <si>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</si>
  <si>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</si>
  <si>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</si>
  <si>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</si>
  <si>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</si>
  <si>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</si>
  <si>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</si>
  <si>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</si>
  <si>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</si>
  <si>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</si>
  <si>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</si>
  <si>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</si>
  <si>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</si>
  <si>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</si>
  <si>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</si>
  <si>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</si>
  <si>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</si>
  <si>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</si>
  <si>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</si>
  <si>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</si>
  <si>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</si>
  <si>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</si>
  <si>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</si>
  <si>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</si>
  <si>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</si>
  <si>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</si>
  <si>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</si>
  <si>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</si>
  <si>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</si>
  <si>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</si>
  <si>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</si>
  <si>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</si>
  <si>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</si>
  <si>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</si>
  <si>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</si>
  <si>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</si>
  <si>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</si>
  <si>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</si>
  <si>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</si>
  <si>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</si>
  <si>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</si>
  <si>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</si>
  <si>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</si>
  <si>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</si>
  <si>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</si>
  <si>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</si>
  <si>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</si>
  <si>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</si>
  <si>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</si>
  <si>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</si>
  <si>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</si>
  <si>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</si>
  <si>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</si>
  <si>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</si>
  <si>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</si>
  <si>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</si>
  <si>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</si>
  <si>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</si>
  <si>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</si>
  <si>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</si>
  <si>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</si>
  <si>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</si>
  <si>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</si>
  <si>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</si>
  <si>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</si>
  <si>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</si>
  <si>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</si>
  <si>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</si>
  <si>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</si>
  <si>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</si>
  <si>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</si>
  <si>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</si>
  <si>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</si>
  <si>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</si>
  <si>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</si>
  <si>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</si>
  <si>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</si>
  <si>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</si>
  <si>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</si>
  <si>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</si>
  <si>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</si>
  <si>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</si>
  <si>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</si>
  <si>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</si>
  <si>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</si>
  <si>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</si>
  <si>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</si>
  <si>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</si>
  <si>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</si>
  <si>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</si>
  <si>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</si>
  <si>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</si>
  <si>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</si>
  <si>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</si>
  <si>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</si>
  <si>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</si>
  <si>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</si>
  <si>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</si>
  <si>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</si>
  <si>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</si>
  <si>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</si>
  <si>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</si>
  <si>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</si>
  <si>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</si>
  <si>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</si>
  <si>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</si>
  <si>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</si>
  <si>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</si>
  <si>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</si>
  <si>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</si>
  <si>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</si>
  <si>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</si>
  <si>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</si>
  <si>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</si>
  <si>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</si>
  <si>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</si>
  <si>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</si>
  <si>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</si>
  <si>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</si>
  <si>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</si>
  <si>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</si>
  <si>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</si>
  <si>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</si>
  <si>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</si>
  <si>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</si>
  <si>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</si>
  <si>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</si>
  <si>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</si>
  <si>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</si>
  <si>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</si>
  <si>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</si>
  <si>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</si>
  <si>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</si>
  <si>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</si>
  <si>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</si>
  <si>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</si>
  <si>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</si>
  <si>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</si>
  <si>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</si>
  <si>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</si>
  <si>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</si>
  <si>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</si>
  <si>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</si>
  <si>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</si>
  <si>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</si>
  <si>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</si>
  <si>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</si>
  <si>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</si>
  <si>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</si>
  <si>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</si>
  <si>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</si>
  <si>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</si>
  <si>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</si>
  <si>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</si>
  <si>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</si>
  <si>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</si>
  <si>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</si>
  <si>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</si>
  <si>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</si>
  <si>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</si>
  <si>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</si>
  <si>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</si>
  <si>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</si>
  <si>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</si>
  <si>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</si>
  <si>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</si>
  <si>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</si>
  <si>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</si>
  <si>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</si>
  <si>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</si>
  <si>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</si>
  <si>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</si>
  <si>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</si>
  <si>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</si>
  <si>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</si>
  <si>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</si>
  <si>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</si>
  <si>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</si>
  <si>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</si>
  <si>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</si>
  <si>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</si>
  <si>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</si>
  <si>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</si>
  <si>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</si>
  <si>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</si>
  <si>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</si>
  <si>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</si>
  <si>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</si>
  <si>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</si>
  <si>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</si>
  <si>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</si>
  <si>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</si>
  <si>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</si>
  <si>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</si>
  <si>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</si>
  <si>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</si>
  <si>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</si>
  <si>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</si>
  <si>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</si>
  <si>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</si>
  <si>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</si>
  <si>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</si>
  <si>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</si>
  <si>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</si>
  <si>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</si>
  <si>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</si>
  <si>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</si>
  <si>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</si>
  <si>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</si>
  <si>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</si>
  <si>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</si>
  <si>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</si>
  <si>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</si>
  <si>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</si>
  <si>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</si>
  <si>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</si>
  <si>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</si>
  <si>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</si>
  <si>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</si>
  <si>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</si>
  <si>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</si>
  <si>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</si>
  <si>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</si>
  <si>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</si>
  <si>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</si>
  <si>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</si>
  <si>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</si>
  <si>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</si>
  <si>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</si>
  <si>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</si>
  <si>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</si>
  <si>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</si>
  <si>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</si>
  <si>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</si>
  <si>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</si>
  <si>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</si>
  <si>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</si>
  <si>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</si>
  <si>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</si>
  <si>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</si>
  <si>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</si>
  <si>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</si>
  <si>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</si>
  <si>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</si>
  <si>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</si>
  <si>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</si>
  <si>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</si>
  <si>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</si>
  <si>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</si>
  <si>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</si>
  <si>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</si>
  <si>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</si>
  <si>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</si>
  <si>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</si>
  <si>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</si>
  <si>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</si>
  <si>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</si>
  <si>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</si>
  <si>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</si>
  <si>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</si>
  <si>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</si>
  <si>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</si>
  <si>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</si>
  <si>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</si>
  <si>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</si>
  <si>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</si>
  <si>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</si>
  <si>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</si>
  <si>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</si>
  <si>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</si>
  <si>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</si>
  <si>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</si>
  <si>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</si>
  <si>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</si>
  <si>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</si>
  <si>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</si>
  <si>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</si>
  <si>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</si>
  <si>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</si>
  <si>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</si>
  <si>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</si>
  <si>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</si>
  <si>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</si>
  <si>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</si>
  <si>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</si>
  <si>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</si>
  <si>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</si>
  <si>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</si>
  <si>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</si>
  <si>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</si>
  <si>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</si>
  <si>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</si>
  <si>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</si>
  <si>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</si>
  <si>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</si>
  <si>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</si>
  <si>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</si>
  <si>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</si>
  <si>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</si>
  <si>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</si>
  <si>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</si>
  <si>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</si>
  <si>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</si>
  <si>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</si>
  <si>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</si>
  <si>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</si>
  <si>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</si>
  <si>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</si>
  <si>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</si>
  <si>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</si>
  <si>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</si>
  <si>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</si>
  <si>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</si>
  <si>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</si>
  <si>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</si>
  <si>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</si>
  <si>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</si>
  <si>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</si>
  <si>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</si>
  <si>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</si>
  <si>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</si>
  <si>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</si>
  <si>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</si>
  <si>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</si>
  <si>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</si>
  <si>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</si>
  <si>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</si>
  <si>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</si>
  <si>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</si>
  <si>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</si>
  <si>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</si>
  <si>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</si>
  <si>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</si>
  <si>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</si>
  <si>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</si>
  <si>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</si>
  <si>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</si>
  <si>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</si>
  <si>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</si>
  <si>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</si>
  <si>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</si>
  <si>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</si>
  <si>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</si>
  <si>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</si>
  <si>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</si>
  <si>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</si>
  <si>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</si>
  <si>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</si>
  <si>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</si>
  <si>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</si>
  <si>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</si>
  <si>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</si>
  <si>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</si>
  <si>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</si>
  <si>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</si>
  <si>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</si>
  <si>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</si>
  <si>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</si>
  <si>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</si>
  <si>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</si>
  <si>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</si>
  <si>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</si>
  <si>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</si>
  <si>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</si>
  <si>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</si>
  <si>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</si>
  <si>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</si>
  <si>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</si>
  <si>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</si>
  <si>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</si>
  <si>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</si>
  <si>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</si>
  <si>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</si>
  <si>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</si>
  <si>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</si>
  <si>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</si>
  <si>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</si>
  <si>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</si>
  <si>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</si>
  <si>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</si>
  <si>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</si>
  <si>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</si>
  <si>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</si>
  <si>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</si>
  <si>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</si>
  <si>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</si>
  <si>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</si>
  <si>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</si>
  <si>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</si>
  <si>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</si>
  <si>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</si>
  <si>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</si>
  <si>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</si>
  <si>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</si>
  <si>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</si>
  <si>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</si>
  <si>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</si>
  <si>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</si>
  <si>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</si>
  <si>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</si>
  <si>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</si>
  <si>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</si>
  <si>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</si>
  <si>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</si>
  <si>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</si>
  <si>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</si>
  <si>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</si>
  <si>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</si>
  <si>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</si>
  <si>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</si>
  <si>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</si>
  <si>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</si>
  <si>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</si>
  <si>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</si>
  <si>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</si>
  <si>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</si>
  <si>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</si>
  <si>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</si>
  <si>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</si>
  <si>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</si>
  <si>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</si>
  <si>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</si>
  <si>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</si>
  <si>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</si>
  <si>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</si>
  <si>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</si>
  <si>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</si>
  <si>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</si>
  <si>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</si>
  <si>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</si>
  <si>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</si>
  <si>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</si>
  <si>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</si>
  <si>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</si>
  <si>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</si>
  <si>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</si>
  <si>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</si>
  <si>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</si>
  <si>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</si>
  <si>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</si>
  <si>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</si>
  <si>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</si>
  <si>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</si>
  <si>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</si>
  <si>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</si>
  <si>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</si>
  <si>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</si>
  <si>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</si>
  <si>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</si>
  <si>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</si>
  <si>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</si>
  <si>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</si>
  <si>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</si>
  <si>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</si>
  <si>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</si>
  <si>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</si>
  <si>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</si>
  <si>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</si>
  <si>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</si>
  <si>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</si>
  <si>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</si>
  <si>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</si>
  <si>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</si>
  <si>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</si>
  <si>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</si>
  <si>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</si>
  <si>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</si>
  <si>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</si>
  <si>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</si>
  <si>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</si>
  <si>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</si>
  <si>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</si>
  <si>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</si>
  <si>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</si>
  <si>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</si>
  <si>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</si>
  <si>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</si>
  <si>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</si>
  <si>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</si>
  <si>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</si>
  <si>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</si>
  <si>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</si>
  <si>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</si>
  <si>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</si>
  <si>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</si>
  <si>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</si>
  <si>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</si>
  <si>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</si>
  <si>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</si>
  <si>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</si>
  <si>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</si>
  <si>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</si>
  <si>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</si>
  <si>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</si>
  <si>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</si>
  <si>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</si>
  <si>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</si>
  <si>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</si>
  <si>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</si>
  <si>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</si>
  <si>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</si>
  <si>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</si>
  <si>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</si>
  <si>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</si>
  <si>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</si>
  <si>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</si>
  <si>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</si>
  <si>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</si>
  <si>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</si>
  <si>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</si>
  <si>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</si>
  <si>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</si>
  <si>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</si>
  <si>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</si>
  <si>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</si>
  <si>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</si>
  <si>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</si>
  <si>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</si>
  <si>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</si>
  <si>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</si>
  <si>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</si>
  <si>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</si>
  <si>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</si>
  <si>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</si>
  <si>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</si>
  <si>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</si>
  <si>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</si>
  <si>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</si>
  <si>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</si>
  <si>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</si>
  <si>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</si>
  <si>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</si>
  <si>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</si>
  <si>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</si>
  <si>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</si>
  <si>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</si>
  <si>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</si>
  <si>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</si>
  <si>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</si>
  <si>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</si>
  <si>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</si>
  <si>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</si>
  <si>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</si>
  <si>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</si>
  <si>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</si>
  <si>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</si>
  <si>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</si>
  <si>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</si>
  <si>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</si>
  <si>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</si>
  <si>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</si>
  <si>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</si>
  <si>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</si>
  <si>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</si>
  <si>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</si>
  <si>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</si>
  <si>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</si>
  <si>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</si>
  <si>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</si>
  <si>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</si>
  <si>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</si>
  <si>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</si>
  <si>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</si>
  <si>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</si>
  <si>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</si>
  <si>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</si>
  <si>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</si>
  <si>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</si>
  <si>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</si>
  <si>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</si>
  <si>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</si>
  <si>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</si>
  <si>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</si>
  <si>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</si>
  <si>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</si>
  <si>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</si>
  <si>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</si>
  <si>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</si>
  <si>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</si>
  <si>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</si>
  <si>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</si>
  <si>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</si>
  <si>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</si>
  <si>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</si>
  <si>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</si>
  <si>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</si>
  <si>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</si>
  <si>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</si>
  <si>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</si>
  <si>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</si>
  <si>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</si>
  <si>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</si>
  <si>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</si>
  <si>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</si>
  <si>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</si>
  <si>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</si>
  <si>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</si>
  <si>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</si>
  <si>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</si>
  <si>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</si>
  <si>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</si>
  <si>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</si>
  <si>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</si>
  <si>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</si>
  <si>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</si>
  <si>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</si>
  <si>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</si>
  <si>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</si>
  <si>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</si>
  <si>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</si>
  <si>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</si>
  <si>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</si>
  <si>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</si>
  <si>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</si>
  <si>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</si>
  <si>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</si>
  <si>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</si>
  <si>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</si>
  <si>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</si>
  <si>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</si>
  <si>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</si>
  <si>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</si>
  <si>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</si>
  <si>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</si>
  <si>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</si>
  <si>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</si>
  <si>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</si>
  <si>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</si>
  <si>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</si>
  <si>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</si>
  <si>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</si>
  <si>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</si>
  <si>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</si>
  <si>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</si>
  <si>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</si>
  <si>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</si>
  <si>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</si>
  <si>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</si>
  <si>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</si>
  <si>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</si>
  <si>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</si>
  <si>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</si>
  <si>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</si>
  <si>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</si>
  <si>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</si>
  <si>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</si>
  <si>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</si>
  <si>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</si>
  <si>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</si>
  <si>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</si>
  <si>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</si>
  <si>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</si>
  <si>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</si>
  <si>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</si>
  <si>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</si>
  <si>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</si>
  <si>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</si>
  <si>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</si>
  <si>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</si>
  <si>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</si>
  <si>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</si>
  <si>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</si>
  <si>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</si>
  <si>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</si>
  <si>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</si>
  <si>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</si>
  <si>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</si>
  <si>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</si>
  <si>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</si>
  <si>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</si>
  <si>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</si>
  <si>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</si>
  <si>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</si>
  <si>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</si>
  <si>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</si>
  <si>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</si>
  <si>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</si>
  <si>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</si>
  <si>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</si>
  <si>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</si>
  <si>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</si>
  <si>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</si>
  <si>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</si>
  <si>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</si>
  <si>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</si>
  <si>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</si>
  <si>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</si>
  <si>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</si>
  <si>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</si>
  <si>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</si>
  <si>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</si>
  <si>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</si>
  <si>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</si>
  <si>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</si>
  <si>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</si>
  <si>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</si>
  <si>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</si>
  <si>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</si>
  <si>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</si>
  <si>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</si>
  <si>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</si>
  <si>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</si>
  <si>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</si>
  <si>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</si>
  <si>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</si>
  <si>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</si>
  <si>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</si>
  <si>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</si>
  <si>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</si>
  <si>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</si>
  <si>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</si>
  <si>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</si>
  <si>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</si>
  <si>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</si>
  <si>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</si>
  <si>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</si>
  <si>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</si>
  <si>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</si>
  <si>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</si>
  <si>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</si>
  <si>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</si>
  <si>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</si>
  <si>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</si>
  <si>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</si>
  <si>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</si>
  <si>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</si>
  <si>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</si>
  <si>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</si>
  <si>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</si>
  <si>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</si>
  <si>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</si>
  <si>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</si>
  <si>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</si>
  <si>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</si>
  <si>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</si>
  <si>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</si>
  <si>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</si>
  <si>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</si>
  <si>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</si>
  <si>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</si>
  <si>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</si>
  <si>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</si>
  <si>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</si>
  <si>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</si>
  <si>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</si>
  <si>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</si>
  <si>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</si>
  <si>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</si>
  <si>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</si>
  <si>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</si>
  <si>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</si>
  <si>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</si>
  <si>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</si>
  <si>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</si>
  <si>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</si>
  <si>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</si>
  <si>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</si>
  <si>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</si>
  <si>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</si>
  <si>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</si>
  <si>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</si>
  <si>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</si>
  <si>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</si>
  <si>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</si>
  <si>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</si>
  <si>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</si>
  <si>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</si>
  <si>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</si>
  <si>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</si>
  <si>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</si>
  <si>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</si>
  <si>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</si>
  <si>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</si>
  <si>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</si>
  <si>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</si>
  <si>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</si>
  <si>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</si>
  <si>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</si>
  <si>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</si>
  <si>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</si>
  <si>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</si>
  <si>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</si>
  <si>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</si>
  <si>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</si>
  <si>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</si>
  <si>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</si>
  <si>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</si>
  <si>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</si>
  <si>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</si>
  <si>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</si>
  <si>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</si>
  <si>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</si>
  <si>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</si>
  <si>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</si>
  <si>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</si>
  <si>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</si>
  <si>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</si>
  <si>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</si>
  <si>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</si>
  <si>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</si>
  <si>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</si>
  <si>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</si>
  <si>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</si>
  <si>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</si>
  <si>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</si>
  <si>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</si>
  <si>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</si>
  <si>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</si>
  <si>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</si>
  <si>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</si>
  <si>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</si>
  <si>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</si>
  <si>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</si>
  <si>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</si>
  <si>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</si>
  <si>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</si>
  <si>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</si>
  <si>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</si>
  <si>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</si>
  <si>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</si>
  <si>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</si>
  <si>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</si>
  <si>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</si>
  <si>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</si>
  <si>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</si>
  <si>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</si>
  <si>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</si>
  <si>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</si>
  <si>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</si>
  <si>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</si>
  <si>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</si>
  <si>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</si>
  <si>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</si>
  <si>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</si>
  <si>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</si>
  <si>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</si>
  <si>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</si>
  <si>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</si>
  <si>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</si>
  <si>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</si>
  <si>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</si>
  <si>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</si>
  <si>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</si>
  <si>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</si>
  <si>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</si>
  <si>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</si>
  <si>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</si>
  <si>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</si>
  <si>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</si>
  <si>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</si>
  <si>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</si>
  <si>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</si>
  <si>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</si>
  <si>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</si>
  <si>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</si>
  <si>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</si>
  <si>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</si>
  <si>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</si>
  <si>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</si>
  <si>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</si>
  <si>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</si>
  <si>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</si>
  <si>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</si>
  <si>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</si>
  <si>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</si>
  <si>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</si>
  <si>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</si>
  <si>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</si>
  <si>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</si>
  <si>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</si>
  <si>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</si>
  <si>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</si>
  <si>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</si>
  <si>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</si>
  <si>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</si>
  <si>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</si>
  <si>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</si>
  <si>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</si>
  <si>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</si>
  <si>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</si>
  <si>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</si>
  <si>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</si>
  <si>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</si>
  <si>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</si>
  <si>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</si>
  <si>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</si>
  <si>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</si>
  <si>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</si>
  <si>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</si>
  <si>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</si>
  <si>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</si>
  <si>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</si>
  <si>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</si>
  <si>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</si>
  <si>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</si>
  <si>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</si>
  <si>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</si>
  <si>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</si>
  <si>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</si>
  <si>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</si>
  <si>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</si>
  <si>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</si>
  <si>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</si>
  <si>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</si>
  <si>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</si>
  <si>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</si>
  <si>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</si>
  <si>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</si>
  <si>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</si>
  <si>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</si>
  <si>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</si>
  <si>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</si>
  <si>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</si>
  <si>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</si>
  <si>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</si>
  <si>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</si>
  <si>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</si>
  <si>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</si>
  <si>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</si>
  <si>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</si>
  <si>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</si>
  <si>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</si>
  <si>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</si>
  <si>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</si>
  <si>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</si>
  <si>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</si>
  <si>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</si>
  <si>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</si>
  <si>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</si>
  <si>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</si>
  <si>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</si>
  <si>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</si>
  <si>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</si>
  <si>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</si>
  <si>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</si>
  <si>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</si>
  <si>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</si>
  <si>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</si>
  <si>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</si>
  <si>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</si>
  <si>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</si>
  <si>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</si>
  <si>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</si>
  <si>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</si>
  <si>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</si>
  <si>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</si>
  <si>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</si>
  <si>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</si>
  <si>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</si>
  <si>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</si>
  <si>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</si>
  <si>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</si>
  <si>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</si>
  <si>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</si>
  <si>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</si>
  <si>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</si>
  <si>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</si>
  <si>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</si>
  <si>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</si>
  <si>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</si>
  <si>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</si>
  <si>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</si>
  <si>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</si>
  <si>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</si>
  <si>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</si>
  <si>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</si>
  <si>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</si>
  <si>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</si>
  <si>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</si>
  <si>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</si>
  <si>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</si>
  <si>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</si>
  <si>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</si>
  <si>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</si>
  <si>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</si>
  <si>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</si>
  <si>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</si>
  <si>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</si>
  <si>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</si>
  <si>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</si>
  <si>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</si>
  <si>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</si>
  <si>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</si>
  <si>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</si>
  <si>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</si>
  <si>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</si>
  <si>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</si>
  <si>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</si>
  <si>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</si>
  <si>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</si>
  <si>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</si>
  <si>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</si>
  <si>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</si>
  <si>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</si>
  <si>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</si>
  <si>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</si>
  <si>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</si>
  <si>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</si>
  <si>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</si>
  <si>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</si>
  <si>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</si>
  <si>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</si>
  <si>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</si>
  <si>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</si>
  <si>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</si>
  <si>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</si>
  <si>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</si>
  <si>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</si>
  <si>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</si>
  <si>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</si>
  <si>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</si>
  <si>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</si>
  <si>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</si>
  <si>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</si>
  <si>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</si>
  <si>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</si>
  <si>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</si>
  <si>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</si>
  <si>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</si>
  <si>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</si>
  <si>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</si>
  <si>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</si>
  <si>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</si>
  <si>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</si>
  <si>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</si>
  <si>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</si>
  <si>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</si>
  <si>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</si>
  <si>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</si>
  <si>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</si>
  <si>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</si>
  <si>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</si>
  <si>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</si>
  <si>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</si>
  <si>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</si>
  <si>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</si>
  <si>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</si>
  <si>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</si>
  <si>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</si>
  <si>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</si>
  <si>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</si>
  <si>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</si>
  <si>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</si>
  <si>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</si>
  <si>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</si>
  <si>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</si>
  <si>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</si>
  <si>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</si>
  <si>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</si>
  <si>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</si>
  <si>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</si>
  <si>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</si>
  <si>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</si>
  <si>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</si>
  <si>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</si>
  <si>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</si>
  <si>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</si>
  <si>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</si>
  <si>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</si>
  <si>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</si>
  <si>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</si>
  <si>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</si>
  <si>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</si>
  <si>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</si>
  <si>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</si>
  <si>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</si>
  <si>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</si>
  <si>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</si>
  <si>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</si>
  <si>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</si>
  <si>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</si>
  <si>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</si>
  <si>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</si>
  <si>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</si>
  <si>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</si>
  <si>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</si>
  <si>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</si>
  <si>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</si>
  <si>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</si>
  <si>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</si>
  <si>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</si>
  <si>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</si>
  <si>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</si>
  <si>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</si>
  <si>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</si>
  <si>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</si>
  <si>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</si>
  <si>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</si>
  <si>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</si>
  <si>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</si>
  <si>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</si>
  <si>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</si>
  <si>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</si>
  <si>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</si>
  <si>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</si>
  <si>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</si>
  <si>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</si>
  <si>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</si>
  <si>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</si>
  <si>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</si>
  <si>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</si>
  <si>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</si>
  <si>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</si>
  <si>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</si>
  <si>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</si>
  <si>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</si>
  <si>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</si>
  <si>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</si>
  <si>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</si>
  <si>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</si>
  <si>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</si>
  <si>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</si>
  <si>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</si>
  <si>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</si>
  <si>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</si>
  <si>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</si>
  <si>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</si>
  <si>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</si>
  <si>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</si>
  <si>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</si>
  <si>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</si>
  <si>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</si>
  <si>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</si>
  <si>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</si>
  <si>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</si>
  <si>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</si>
  <si>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</si>
  <si>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</si>
  <si>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</si>
  <si>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</si>
  <si>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</si>
  <si>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</si>
  <si>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</si>
  <si>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</si>
  <si>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</si>
  <si>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</si>
  <si>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</si>
  <si>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</si>
  <si>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</si>
  <si>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</si>
  <si>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</si>
  <si>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</si>
  <si>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</si>
  <si>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</si>
  <si>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</si>
  <si>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</si>
  <si>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</si>
  <si>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</si>
  <si>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</si>
  <si>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</si>
  <si>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</si>
  <si>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</si>
  <si>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</si>
  <si>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</si>
  <si>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</si>
  <si>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</si>
  <si>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</si>
  <si>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</si>
  <si>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</si>
  <si>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</si>
  <si>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</si>
  <si>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</si>
  <si>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</si>
  <si>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</si>
  <si>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</si>
  <si>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</si>
  <si>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</si>
  <si>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</si>
  <si>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</si>
  <si>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</si>
  <si>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</si>
  <si>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</si>
  <si>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</si>
  <si>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</si>
  <si>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</si>
  <si>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</si>
  <si>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</si>
  <si>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</si>
  <si>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</si>
  <si>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</si>
  <si>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</si>
  <si>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</si>
  <si>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</si>
  <si>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</si>
  <si>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</si>
  <si>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</si>
  <si>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</si>
  <si>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</si>
  <si>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</si>
  <si>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</si>
  <si>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</si>
  <si>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</si>
  <si>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</si>
  <si>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</si>
  <si>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</si>
  <si>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</si>
  <si>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</si>
  <si>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</si>
  <si>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</si>
  <si>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</si>
  <si>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</si>
  <si>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</si>
  <si>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</si>
  <si>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</si>
  <si>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</si>
  <si>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</si>
  <si>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</si>
  <si>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</si>
  <si>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</si>
  <si>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</si>
  <si>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</si>
  <si>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</si>
  <si>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</si>
  <si>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</si>
  <si>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</si>
  <si>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</si>
  <si>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</si>
  <si>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</si>
  <si>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</si>
  <si>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</si>
  <si>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</si>
  <si>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</si>
  <si>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</si>
  <si>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</si>
  <si>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</si>
  <si>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</si>
  <si>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</si>
  <si>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</si>
  <si>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</si>
  <si>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</si>
  <si>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</si>
  <si>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</si>
  <si>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</si>
  <si>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</si>
  <si>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</si>
  <si>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</si>
  <si>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</si>
  <si>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</si>
  <si>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</si>
  <si>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</si>
  <si>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</si>
  <si>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</si>
  <si>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</si>
  <si>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</si>
  <si>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</si>
  <si>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</si>
  <si>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</si>
  <si>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</si>
  <si>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</si>
  <si>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</si>
  <si>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</si>
  <si>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</si>
  <si>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</si>
  <si>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</si>
  <si>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</si>
  <si>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</si>
  <si>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</si>
  <si>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</si>
  <si>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</si>
  <si>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</si>
  <si>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</si>
  <si>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</si>
  <si>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</si>
  <si>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</si>
  <si>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</si>
  <si>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</si>
  <si>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</si>
  <si>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</si>
  <si>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</si>
  <si>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</si>
  <si>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</si>
  <si>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</si>
  <si>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</si>
  <si>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</si>
  <si>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</si>
  <si>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</si>
  <si>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</si>
  <si>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</si>
  <si>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</si>
  <si>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</si>
  <si>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</si>
  <si>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</si>
  <si>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</si>
  <si>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</si>
  <si>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</si>
  <si>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</si>
  <si>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</si>
  <si>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</si>
  <si>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</si>
  <si>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</si>
  <si>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</si>
  <si>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</si>
  <si>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</si>
  <si>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</si>
  <si>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</si>
  <si>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</si>
  <si>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</si>
  <si>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</si>
  <si>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</si>
  <si>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</si>
  <si>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</si>
  <si>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</si>
  <si>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</si>
  <si>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</si>
  <si>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</si>
  <si>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</si>
  <si>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</si>
  <si>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</si>
  <si>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</si>
  <si>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</si>
  <si>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</si>
  <si>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</si>
  <si>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</si>
  <si>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</si>
  <si>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</si>
  <si>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</si>
  <si>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</si>
  <si>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</si>
  <si>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</si>
  <si>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</si>
  <si>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</si>
  <si>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</si>
  <si>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</si>
  <si>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</si>
  <si>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</si>
  <si>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</si>
  <si>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</si>
  <si>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</si>
  <si>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</si>
  <si>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</si>
  <si>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</si>
  <si>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</si>
  <si>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</si>
  <si>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</si>
  <si>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</si>
  <si>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</si>
  <si>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</si>
  <si>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</si>
  <si>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</si>
  <si>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</si>
  <si>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</si>
  <si>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</si>
  <si>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</si>
  <si>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</si>
  <si>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</si>
  <si>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</si>
  <si>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</si>
  <si>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</si>
  <si>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</si>
  <si>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</si>
  <si>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</si>
  <si>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</si>
  <si>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</si>
  <si>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</si>
  <si>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</si>
  <si>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</si>
  <si>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</si>
  <si>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</si>
  <si>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</si>
  <si>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</si>
  <si>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</si>
  <si>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</si>
  <si>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</si>
  <si>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</si>
  <si>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</si>
  <si>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</si>
  <si>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</si>
  <si>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</si>
  <si>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</si>
  <si>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</si>
  <si>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</si>
  <si>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</si>
  <si>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</si>
  <si>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</si>
  <si>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</si>
  <si>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</si>
  <si>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</si>
  <si>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</si>
  <si>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</si>
  <si>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</si>
  <si>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</si>
  <si>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</si>
  <si>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</si>
  <si>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</si>
  <si>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</si>
  <si>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</si>
  <si>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</si>
  <si>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</si>
  <si>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</si>
  <si>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</si>
  <si>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</si>
  <si>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</si>
  <si>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</si>
  <si>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</si>
  <si>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</si>
  <si>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</si>
  <si>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</si>
  <si>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</si>
  <si>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</si>
  <si>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</si>
  <si>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</si>
  <si>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</si>
  <si>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</si>
  <si>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</si>
  <si>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</si>
  <si>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</si>
  <si>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</si>
  <si>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</si>
  <si>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</si>
  <si>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</si>
  <si>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</si>
  <si>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</si>
  <si>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</si>
  <si>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</si>
  <si>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</si>
  <si>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</si>
  <si>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</si>
  <si>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</si>
  <si>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</si>
  <si>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</si>
  <si>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</si>
  <si>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</si>
  <si>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</si>
  <si>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</si>
  <si>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</si>
  <si>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</si>
  <si>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</si>
  <si>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</si>
  <si>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</si>
  <si>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</si>
  <si>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</si>
  <si>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</si>
  <si>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</si>
  <si>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</si>
  <si>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</si>
  <si>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</si>
  <si>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</si>
  <si>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</si>
  <si>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</si>
  <si>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</si>
  <si>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</si>
  <si>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</si>
  <si>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</si>
  <si>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</si>
  <si>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</si>
  <si>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</si>
  <si>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</si>
  <si>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</si>
  <si>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</si>
  <si>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</si>
  <si>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</si>
  <si>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</si>
  <si>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</si>
  <si>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</si>
  <si>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</si>
  <si>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</si>
  <si>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</si>
  <si>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</si>
  <si>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</si>
  <si>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</si>
  <si>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</si>
  <si>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</si>
  <si>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</si>
  <si>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</si>
  <si>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</si>
  <si>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</si>
  <si>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</si>
  <si>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</si>
  <si>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</si>
  <si>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</si>
  <si>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</si>
  <si>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</si>
  <si>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</si>
  <si>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</si>
  <si>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</si>
  <si>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</si>
  <si>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</si>
  <si>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</si>
  <si>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</si>
  <si>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</si>
  <si>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</si>
  <si>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</si>
  <si>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</si>
  <si>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</si>
  <si>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</si>
  <si>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</si>
  <si>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</si>
  <si>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</si>
  <si>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</si>
  <si>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</si>
  <si>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</si>
  <si>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</si>
  <si>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</si>
  <si>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</si>
  <si>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</si>
  <si>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</si>
  <si>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</si>
  <si>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</si>
  <si>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</si>
  <si>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</si>
  <si>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</si>
  <si>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</si>
  <si>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</si>
  <si>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</si>
  <si>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</si>
  <si>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</si>
  <si>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</si>
  <si>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</si>
  <si>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</si>
  <si>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</si>
  <si>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</si>
  <si>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</si>
  <si>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</si>
  <si>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</si>
  <si>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</si>
  <si>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</si>
  <si>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</si>
  <si>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</si>
  <si>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</si>
  <si>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</si>
  <si>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</si>
  <si>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</si>
  <si>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</si>
  <si>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</si>
  <si>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</si>
  <si>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</si>
  <si>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</si>
  <si>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</si>
  <si>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</si>
  <si>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</si>
  <si>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</si>
  <si>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</si>
  <si>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</si>
  <si>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</si>
  <si>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</si>
  <si>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</si>
  <si>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</si>
  <si>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</si>
  <si>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</si>
  <si>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</si>
  <si>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</si>
  <si>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</si>
  <si>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</si>
  <si>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</si>
  <si>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</si>
  <si>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</si>
  <si>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</si>
  <si>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</si>
  <si>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</si>
  <si>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</si>
  <si>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</si>
  <si>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</si>
  <si>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</si>
  <si>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</si>
  <si>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</si>
  <si>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</si>
  <si>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</si>
  <si>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</si>
  <si>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</si>
  <si>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</si>
  <si>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</si>
  <si>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</si>
  <si>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</si>
  <si>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</si>
  <si>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</si>
  <si>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</si>
  <si>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</si>
  <si>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</si>
  <si>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</si>
  <si>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</si>
  <si>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</si>
  <si>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</si>
  <si>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</si>
  <si>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</si>
  <si>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</si>
  <si>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</si>
  <si>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</si>
  <si>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</si>
  <si>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</si>
  <si>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</si>
  <si>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</si>
  <si>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</si>
  <si>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</si>
  <si>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</si>
  <si>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</si>
  <si>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</si>
  <si>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</si>
  <si>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</si>
  <si>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</si>
  <si>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</si>
  <si>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</si>
  <si>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</si>
  <si>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</si>
  <si>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</si>
  <si>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</si>
  <si>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</si>
  <si>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</si>
  <si>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</si>
  <si>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</si>
  <si>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</si>
  <si>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</si>
  <si>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</si>
  <si>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</si>
  <si>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</si>
  <si>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</si>
  <si>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</si>
  <si>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</si>
  <si>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</si>
  <si>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</si>
  <si>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</si>
  <si>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</si>
  <si>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</si>
  <si>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</si>
  <si>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</si>
  <si>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</si>
  <si>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</si>
  <si>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</si>
  <si>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</si>
  <si>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</si>
  <si>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</si>
  <si>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</si>
  <si>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</si>
  <si>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</si>
  <si>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</si>
  <si>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</si>
  <si>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</si>
  <si>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</si>
  <si>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</si>
  <si>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</si>
  <si>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</si>
  <si>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</si>
  <si>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</si>
  <si>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</si>
  <si>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</si>
  <si>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</si>
  <si>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</si>
  <si>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</si>
  <si>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</si>
  <si>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</si>
  <si>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</si>
  <si>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</si>
  <si>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</si>
  <si>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</si>
  <si>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</si>
  <si>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</si>
  <si>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</si>
  <si>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</si>
  <si>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</si>
  <si>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</si>
  <si>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</si>
  <si>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</si>
  <si>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</si>
  <si>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</si>
  <si>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</si>
  <si>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</si>
  <si>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</si>
  <si>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</si>
  <si>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</si>
  <si>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</si>
  <si>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</si>
  <si>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</si>
  <si>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</si>
  <si>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</si>
  <si>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</si>
  <si>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</si>
  <si>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</si>
  <si>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</si>
  <si>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</si>
  <si>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</si>
  <si>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</si>
  <si>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</si>
  <si>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</si>
  <si>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</si>
  <si>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</si>
  <si>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</si>
  <si>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</si>
  <si>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</si>
  <si>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</si>
  <si>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</si>
  <si>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</si>
  <si>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</si>
  <si>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</si>
  <si>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</si>
  <si>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</si>
  <si>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</si>
  <si>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</si>
  <si>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</si>
  <si>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</si>
  <si>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</si>
  <si>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</si>
  <si>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</si>
  <si>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</si>
  <si>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</si>
  <si>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</si>
  <si>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</si>
  <si>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</si>
  <si>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</si>
  <si>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</si>
  <si>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</si>
  <si>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</si>
  <si>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</si>
  <si>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</si>
  <si>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</si>
  <si>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</si>
  <si>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</si>
  <si>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</si>
  <si>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</si>
  <si>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</si>
  <si>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</si>
  <si>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</si>
  <si>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</si>
  <si>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</si>
  <si>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PCM-20251112-00001025</t>
  </si>
  <si>
    <t>EM team on the way need 120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</si>
  <si>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</si>
  <si>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</si>
  <si>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</si>
  <si>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</si>
  <si>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</si>
  <si>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</si>
  <si>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</si>
  <si>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</si>
  <si>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</si>
  <si>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</si>
  <si>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</si>
  <si>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</si>
  <si>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PCM-20251112-00000928</t>
  </si>
  <si>
    <t xml:space="preserve">At site TS </t>
  </si>
  <si>
    <t>TT-20251112-00906 // NA</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</si>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</sst>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I11" sqref="I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310.56598738425964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45973.514413310186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45973.514413310186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45973.514413310186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45973.514413310186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45973.514413310186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45973.514413310186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45973.514413310186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45973.514413310186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45973.514413310186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45973.514413310186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45973.514413310186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45973.514413310186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45973.514413310186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45973.514413310186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45973.514413310186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45973.514413310186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45973.514413310186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45973.514413310186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45973.514413310186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45973.514413310186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45973.514413310186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45973.514413310186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45973.514413310186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45973.514413310186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45973.514413310186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45973.514413310186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45973.514413310186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45973.514413310186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45973.514413310186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45973.514413310186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45973.514413310186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45973.514413310186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45973.514413310186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45973.514413310186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45973.514413310186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45973.514413310186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45973.514413310186</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45973.514413310186</v>
      </c>
      <c r="H40" s="120"/>
      <c r="I40" s="118" t="str">
        <f>IFERROR(VLOOKUP(D40,DB!A:F,6,0),"")</f>
        <v/>
      </c>
      <c r="J40" s="118" t="str">
        <f>IFERROR(VLOOKUP(D40,DB!A:G,7,0),"")</f>
        <v/>
      </c>
      <c r="K40" s="122"/>
      <c r="L40" s="123" t="str">
        <f>IFERROR(VLOOKUP(D40,DB!A:I,9,0),"")</f>
        <v/>
      </c>
    </row>
    <row r="41" spans="1:12" ht="15" customHeight="1">
      <c r="A41" s="156"/>
      <c r="B41" s="157" t="str">
        <f>IFERROR(VLOOKUP(D41,DB!A:K,11,0),"")</f>
        <v/>
      </c>
      <c r="C41" s="157"/>
      <c r="D41" s="157"/>
      <c r="E41" s="158"/>
      <c r="F41" s="155"/>
      <c r="G41" s="159">
        <f ca="1">IFERROR(NOW()-F41,"")</f>
        <v>45973.514413310186</v>
      </c>
      <c r="H41" s="155"/>
      <c r="I41" s="157" t="str">
        <f>IFERROR(VLOOKUP(D41,DB!A:F,6,0),"")</f>
        <v/>
      </c>
      <c r="J41" s="157" t="str">
        <f>IFERROR(VLOOKUP(D41,DB!A:G,7,0),"")</f>
        <v/>
      </c>
      <c r="K41" s="160"/>
      <c r="L41" s="161" t="str">
        <f>IFERROR(VLOOKUP(D41,DB!A:I,9,0),"")</f>
        <v/>
      </c>
    </row>
    <row r="42" spans="1:12" ht="15" customHeight="1">
      <c r="A42" s="156"/>
      <c r="B42" s="157" t="str">
        <f>IFERROR(VLOOKUP(D42,DB!A:K,11,0),"")</f>
        <v/>
      </c>
      <c r="C42" s="157"/>
      <c r="D42" s="157"/>
      <c r="E42" s="158"/>
      <c r="F42" s="155"/>
      <c r="G42" s="159">
        <f ca="1">IFERROR(NOW()-F42,"")</f>
        <v>45973.514413310186</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45973.514413310186</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45973.514413310186</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45973.514413310186</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45973.514413310186</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45973.514413310186</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45973.514413310186</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45973.514413310186</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45973.514413310186</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45973.514413310186</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45973.514413310186</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45973.514413310186</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45973.514413310186</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45973.514413310186</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45973.514413310186</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45973.514413310186</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45973.514413310186</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45973.514413310186</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45973.514413310186</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45973.514413310186</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45973.514413310186</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45973.514413310186</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45973.514413310186</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45973.514413310186</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45973.514413310186</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45973.514413310186</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45973.514413310186</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45973.514413310186</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45973.514413310186</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45973.514413310186</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45973.514413310186</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45973.514413310186</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45973.514413310186</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45973.514413310186</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45973.514413310186</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45973.514413310186</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45973.514413310186</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45973.514413310186</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45973.514413310186</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45973.514413310186</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45973.514413310186</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45973.514413310186</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45973.514413310186</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45973.514413310186</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45973.514413310186</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45973.514413310186</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45973.514413310186</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45973.514413310186</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45973.514413310186</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45973.514413310186</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45973.514413310186</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45973.514413310186</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45973.514413310186</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45973.514413310186</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45973.514413310186</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45973.514413310186</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45973.514413310186</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45973.514413310186</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45973.514413310186</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45973.514413310186</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45973.514413310186</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45973.514413310186</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45973.514413310186</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45973.514413310186</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45973.514413310186</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45973.514413310186</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45973.514413310186</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45973.514413310186</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45973.514413310186</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45973.514413310186</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45973.514413310186</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45973.514413310186</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45973.514413310186</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45973.514413310186</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45973.514413310186</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45973.514413310186</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45973.514413310186</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45973.514413310186</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45973.514413310186</v>
      </c>
      <c r="H120" s="155"/>
      <c r="I120" s="157" t="str">
        <f>IFERROR(VLOOKUP(D120,DB!A:F,6,0),"")</f>
        <v/>
      </c>
      <c r="J120" s="157" t="str">
        <f>IFERROR(VLOOKUP(D120,DB!A:G,7,0),"")</f>
        <v/>
      </c>
      <c r="K120" s="160"/>
      <c r="L120" s="161" t="str">
        <f>IFERROR(VLOOKUP(D120,DB!A:I,9,0),"")</f>
        <v/>
      </c>
    </row>
  </sheetData>
  <customSheetViews>
    <customSheetView guid="{F6042A99-DD27-4453-835D-0834D95730CC}" filter="1" showAutoFilter="1">
      <pageMargins left="0" right="0" top="0" bottom="0" header="0" footer="0"/>
      <autoFilter ref="B1:M1" xr:uid="{70BF5175-5801-4ACE-955D-DB59F7EE8B6B}"/>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148.51457546296297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1" ca="1" si="1">IFERROR(NOW()-F4,"-")</f>
        <v>45973.514413310186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45973.514413310186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45973.514413310186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45973.514413310186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45973.514413425924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45973.514413425924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45973.514413425924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45973.514413425924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ref="G12:G43" ca="1" si="2">IFERROR(NOW()-F12,"-")</f>
        <v>45973.514413425924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45973.514413425924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45973.514413425924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45973.514413425924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45973.514413425924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45973.514413425924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t="shared" ca="1" si="2"/>
        <v>45973.514413425924</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45973.514413425924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45973.514413425924</v>
      </c>
      <c r="H3" s="22"/>
      <c r="I3" s="19" t="str">
        <f>IFERROR(VLOOKUP(D3,DB!A:F,6,0),"")</f>
        <v/>
      </c>
      <c r="J3" s="18" t="str">
        <f>IFERROR(VLOOKUP(D3,DB!A:G,7,0),"")</f>
        <v/>
      </c>
      <c r="K3" s="45"/>
      <c r="L3" s="23" t="str">
        <f>IFERROR(VLOOKUP(D3,DB!A:I,9,0),"")</f>
        <v/>
      </c>
    </row>
    <row r="4" spans="1:13" ht="15" customHeight="1">
      <c r="A4" s="19"/>
      <c r="B4" s="61" t="str">
        <f>IFERROR(VLOOKUP(D4,DB!A:K,11,0),"")</f>
        <v/>
      </c>
      <c r="C4" s="18"/>
      <c r="D4" s="165"/>
      <c r="E4" s="18"/>
      <c r="F4" s="20"/>
      <c r="G4" s="21">
        <f t="shared" ca="1" si="0"/>
        <v>45973.514413425924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45973.514413425924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45973.514413425924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45973.514413425924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45973.514413425924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45973.514413425924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45973.514413425924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45973.514413425924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45973.514413425924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45973.514413425924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45973.514413425924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45973.514413425924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45973.514413425924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45973.514413425924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45973.514413425924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45973.514413425924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45973.514413425924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45973.514413425924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45973.514413425924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45973.514413425924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45973.514413425924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45973.514413425924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45973.514413425924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45973.514413425924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45973.514413425924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45973.514413425924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45973.514413425924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45973.514413425924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45973.514413425924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45973.514413425924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45973.514413425924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45973.514413425924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45973.514413425924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45973.514413425924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45973.514413425924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45973.514413425924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45973.514413425924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45973.514413425924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45973.514413425924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45973.514413425924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45973.514413425924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45973.514413425924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45973.514413425924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45973.514413425924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45973.514413425924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45973.514413425924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45973.514413425924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45973.514413425924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45973.514413425924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45973.514413425924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45973.514413425924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45973.514413425924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45973.514413425924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45973.514413425924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45973.514413425924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45973.514413425924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45973.514413425924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45973.514413425924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45973.514413425924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45973.514413425924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45973.514413425924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45973.514413425924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45973.514413425924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45973.514413425924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45973.514413425924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45973.514413425924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45973.514413425924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45973.514413425924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45973.514413425924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45973.514413425924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45973.514413425924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45973.514413425924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45973.514413425924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45973.514413425924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45973.514413425924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45973.514413425924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45973.514413425924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45973.514413425924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45973.514413425924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45973.514413425924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45973.514413425924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45973.514413425924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45973.514413425924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45973.514413425924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45973.514413425924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45973.514413425924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45973.514413425924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45973.514413425924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45973.514413425924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45973.514413425924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45973.514413425924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45973.514413425924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45973.514413425924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45973.514413425924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45973.514413425924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45973.514413425924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45973.514413425924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45973.514413425924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45973.514413425924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45973.514413425924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45973.514413425924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45973.514413425924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45973.514413425924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45973.514413425924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45973.514413425924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45973.514413425924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45973.514413425924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45973.514413425924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45973.514413425924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45973.514413425924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45973.514413425924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45973.514413425924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45973.514413425924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45973.514413425924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45973.514413425924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45973.514413425924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45973.514413425924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45973.514413425924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45973.514413425924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45973.514413425924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45973.514413425924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45973.514413425924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45973.514413425924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45973.514413425924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45973.514413425924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45973.514413425924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45973.514413425924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45973.514413425924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45973.514413425924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45973.514413425924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45973.514413425924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45973.514413425924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45973.514413425924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45973.514413425924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45973.514413425924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45973.514413425924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45973.514413425924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45973.514413425924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45973.514413425924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45973.514413425924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45973.514413425924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45973.514413425924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45973.514413425924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45973.514413425924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45973.514413425924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45973.514413425924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45973.514413425924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45973.514413425924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45973.514413425924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45973.514413425924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45973.514413425924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45973.514413425924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45973.514413425924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45973.514413425924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45973.514413425924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45973.514413425924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45973.514413425924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45973.514413425924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45973.514413425924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45973.514413425924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45973.514413425924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45973.514413425924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45973.514413425924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45973.514413425924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45973.514413425924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45973.514413425924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45973.514413425924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45973.514413425924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45973.514413425924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45973.514413425924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45973.514413425924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45973.514413425924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45973.514413425924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45973.514413425924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45973.514413425924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45973.514413425924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45973.514413425924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45973.514413425924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45973.514413425924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45973.514413425924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45973.514413425924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45973.514413425924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45973.514413425924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45973.514413425924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45973.514413425924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45973.514413425924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45973.514413425924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45973.514413425924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45973.514413425924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45973.514413425924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45973.514413425924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45973.514413425924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45973.514413425924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45973.514413425924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45973.514413425924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45973.514413425924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45973.514413425924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45973.514413425924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45973.514413425924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45973.514413425924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45973.514413425924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45973.514413425924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45973.514413425924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45973.514413425924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45973.514413425924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45973.514413425924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45973.514413425924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45973.514413425924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45973.514413425924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45973.514413425924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45973.514413425924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45973.514413425924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45973.514413425924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45973.514413425924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45973.514413425924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45973.514413425924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45973.514413425924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45973.514413425924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45973.514413425924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45973.514413425924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45973.514413425924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45973.514413425924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45973.514413425924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45973.514413425924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45973.514413425924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45973.514413425924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45973.514413425924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45973.514413425924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45973.514413425924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45973.514413425924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45973.514413425924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45973.514413425924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45973.514413425924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45973.514413425924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45973.514413425924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45973.514413425924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45973.514413425924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45973.514413425924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45973.514413425924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45973.514413425924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45973.514413425924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45973.514413425924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45973.514413425924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45973.514413425924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45973.514413425924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45973.514413425924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45973.514413425924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45973.514413425924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45973.514413425924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45973.514413425924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45973.514413425924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45973.514413425924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45973.514413425924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45973.514413425924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45973.514413425924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45973.514413425924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45973.514413425924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45973.514413425924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45973.514413425924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45973.514413425924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45973.514413425924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45973.514413425924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45973.514413425924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45973.514413425924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45973.514413425924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45973.514413425924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45973.514413425924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45973.514413425924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45973.514413425924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45973.514413425924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45973.514413425924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45973.514413425924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45973.514413425924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45973.514413425924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45973.514413425924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45973.514413425924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45973.514413425924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45973.514413425924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45973.514413425924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45973.514413425924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45973.514413425924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45973.514413425924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45973.514413425924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45973.514413425924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45973.514413425924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45973.514413425924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45973.514413425924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45973.514413425924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45973.514413425924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45973.514413425924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45973.514413425924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45973.514413425924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45973.514413425924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45973.514413425924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45973.514413425924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45973.514413425924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45973.514413425924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45973.514413425924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45973.514413425924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45973.514413425924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45973.514413425924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45973.514413425924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45973.514413425924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45973.514413425924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45973.514413425924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45973.514413425924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45973.514413425924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45973.514413425924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45973.514413425924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45973.514413425924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45973.514413425924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45973.514413425924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45973.514413425924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45973.514413425924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45973.514413425924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45973.514413425924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45973.514413425924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45973.514413425924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45973.514413425924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45973.514413425924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45973.514413425924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45973.514413425924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45973.514413425924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45973.514413425924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45973.514413425924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45973.514413425924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45973.514413425924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45973.514413425924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45973.514413425924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45973.514413425924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45973.514413425924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45973.514413425924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45973.514413425924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45973.514413425924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45973.514413425924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45973.514413425924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45973.514413425924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45973.514413425924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45973.514413425924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45973.514413425924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45973.514413425924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45973.514413425924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45973.514413425924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45973.514413425924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45973.514413425924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45973.514413425924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45973.514413425924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45973.514413425924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45973.514413425924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45973.514413425924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45973.514413425924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45973.514413425924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45973.514413425924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45973.514413425924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45973.514413425924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45973.514413425924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45973.514413425924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45973.514413425924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45973.514413425924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45973.514413425924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45973.514413425924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45973.514413425924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45973.514413425924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45973.514413425924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45973.514413425924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45973.514413425924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45973.514413425924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45973.514413425924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45973.514413425924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45973.514413425924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45973.514413425924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45973.514413425924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45973.514413425924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45973.514413425924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45973.514413425924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45973.514413425924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45973.514413425924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45973.514413425924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45973.514413425924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45973.514413425924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45973.514413425924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45973.514413425924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45973.514413425924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45973.514413425924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45973.514413425924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45973.514413425924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45973.514413425924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45973.514413425924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45973.514413425924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45973.514413425924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45973.514413425924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45973.514413425924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45973.514413425924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45973.514413425924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45973.514413425924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45973.514413425924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45973.514413425924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45973.514413425924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45973.514413425924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45973.514413425924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45973.514413425924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45973.514413425924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45973.514413425924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45973.514413425924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45973.514413425924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45973.514413425924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45973.514413425924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45973.514413425924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45973.514413425924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45973.514413425924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45973.514413425924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45973.514413425924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45973.514413425924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45973.514413425924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45973.514413425924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45973.514413425924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45973.514413425924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45973.514413425924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45973.514413425924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45973.514413425924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45973.514413425924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45973.514413425924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45973.514413425924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45973.514413425924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45973.514413425924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45973.514413425924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45973.514413425924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45973.514413425924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45973.514413425924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45973.514413425924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45973.514413425924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45973.514413425924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45973.514413425924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45973.514413425924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45973.514413425924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45973.514413425924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45973.514413425924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45973.514413425924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45973.514413425924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45973.514413425924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45973.514413425924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45973.514413425924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45973.514413425924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45973.514413425924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45973.514413425924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45973.514413425924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45973.514413425924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45973.514413425924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45973.514413425924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45973.514413425924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45973.514413425924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45973.514413425924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45973.514413425924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45973.514413425924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45973.514413425924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45973.514413425924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45973.514413425924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45973.514413425924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45973.514413425924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45973.514413425924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45973.514413425924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45973.514413425924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45973.514413425924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45973.514413425924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45973.514413425924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45973.514413425924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45973.514413425924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45973.514413425924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45973.514413425924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45973.514413425924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45973.514413425924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45973.514413425924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45973.514413425924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45973.514413425924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45973.514413425924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45973.514413425924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45973.514413425924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45973.514413425924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45973.514413425924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45973.514413425924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45973.514413425924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45973.514413425924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45973.514413425924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45973.514413425924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45973.514413425924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45973.514413425924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45973.514413425924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45973.514413425924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45973.514413425924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45973.514413425924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45973.514413425924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45973.514413425924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45973.514413425924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45973.514413425924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45973.514413425924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45973.514413425924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45973.514413425924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45973.514413425924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45973.514413425924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45973.514413425924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45973.514413425924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45973.514413425924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45973.514413425924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45973.514413425924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45973.514413425924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45973.514413425924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45973.514413425924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45973.514413425924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45973.514413425924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45973.514413425924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45973.514413425924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45973.514413425924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45973.514413425924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45973.514413425924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45973.514413425924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45973.514413425924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45973.514413425924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45973.514413425924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45973.514413425924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45973.514413425924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45973.514413425924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45973.514413425924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45973.514413425924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45973.514413425924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45973.514413425924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45973.514413425924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45973.514413425924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45973.514413425924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45973.514413425924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45973.514413425924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45973.514413425924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45973.514413425924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45973.514413425924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45973.514413425924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45973.514413425924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45973.514413425924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45973.514413425924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45973.514413425924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45973.514413425924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45973.514413425924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45973.514413425924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45973.514413425924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45973.514413425924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45973.514413425924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45973.514413425924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45973.514413425924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45973.514413425924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45973.514413425924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45973.514413425924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45973.514413425924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45973.514413425924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45973.514413425924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45973.514413425924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45973.514413425924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45973.514413425924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45973.514413425924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45973.514413425924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45973.514413425924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45973.514413425924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45973.514413425924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45973.514413425924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45973.514413425924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45973.514413425924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45973.514413425924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45973.514413425924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45973.514413425924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45973.514413425924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45973.514413425924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45973.514413425924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45973.514413425924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45973.514413425924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45973.514413425924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45973.514413425924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45973.514413425924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45973.514413425924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45973.514413425924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45973.514413425924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45973.514413425924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45973.514413425924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45973.514413425924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45973.514413425924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45973.514413425924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45973.514413425924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45973.514413425924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45973.514413425924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45973.514413425924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45973.514413425924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45973.514413425924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45973.514413425924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45973.514413425924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45973.514413425924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45973.514413425924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45973.514413425924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45973.514413425924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45973.514413425924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45973.514413425924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45973.514413425924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45973.514413425924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45973.514413425924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45973.514413425924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45973.514413425924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45973.514413425924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45973.514413425924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45973.514413425924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45973.514413425924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45973.514413425924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45973.514413425924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45973.514413425924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45973.514413425924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45973.514413425924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45973.514413425924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45973.514413425924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45973.514413425924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45973.514413425924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45973.514413425924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45973.514413425924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45973.514413425924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45973.514413425924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45973.514413425924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45973.514413425924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45973.514413425924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45973.514413425924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45973.514413425924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45973.514413425924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45973.514413425924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45973.514413425924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45973.514413425924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45973.514413425924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45973.514413425924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45973.514413425924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45973.514413425924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45973.514413425924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45973.514413425924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45973.514413425924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45973.514413425924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45973.514413425924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45973.514413425924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45973.514413425924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45973.514413425924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45973.514413425924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45973.514413425924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45973.514413425924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45973.514413425924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45973.514413425924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45973.514413425924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45973.514413425924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45973.514413425924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45973.514413425924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45973.514413425924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45973.514413425924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45973.514413425924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45973.514413425924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45973.514413425924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45973.514413425924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45973.514413425924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45973.514413425924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45973.514413425924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45973.514413425924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45973.514413425924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45973.514413425924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45973.514413425924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45973.514413425924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45973.514413425924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45973.514413425924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45973.514413425924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45973.514413425924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45973.514413425924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45973.514413425924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45973.514413425924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45973.514413425924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45973.514413425924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45973.514413425924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45973.514413425924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45973.514413425924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45973.514413425924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45973.514413425924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45973.514413425924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45973.514413425924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45973.514413425924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45973.514413425924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45973.514413425924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45973.514413425924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45973.514413425924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45973.514413425924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45973.514413425924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45973.514413425924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45973.514413425924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45973.514413425924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45973.514413425924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45973.514413425924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45973.514413425924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45973.514413425924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45973.514413425924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45973.514413425924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45973.514413425924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45973.514413425924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45973.514413425924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45973.514413425924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45973.514413425924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45973.514413425924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45973.514413425924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45973.514413425924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45973.514413425924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45973.514413425924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45973.514413425924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45973.514413425924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45973.514413425924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45973.514413425924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45973.514413425924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45973.514413425924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45973.514413425924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45973.514413425924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45973.514413425924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45973.514413425924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45973.514413425924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45973.514413425924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45973.514413425924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45973.514413425924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45973.514413425924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45973.514413425924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45973.514413425924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45973.514413425924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45973.514413425924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45973.514413425924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45973.514413425924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45973.514413425924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45973.514413425924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45973.514413425924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45973.514413425924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45973.514413425924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45973.514413425924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45973.514413425924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45973.514413425924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45973.514413425924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45973.514413425924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45973.514413425924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45973.514413425924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45973.514413425924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45973.514413425924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45973.514413425924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45973.514413425924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45973.514413425924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45973.514413425924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45973.514413425924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45973.514413425924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45973.514413425924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45973.514413425924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45973.514413425924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45973.514413425924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45973.514413425924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45973.514413425924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45973.514413425924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45973.514413425924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45973.514413425924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45973.514413425924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45973.514413425924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45973.514413425924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45973.514413425924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45973.514413425924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45973.514413425924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45973.514413425924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45973.514413425924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45973.514413425924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45973.514413425924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45973.514413425924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45973.514413425924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45973.514413425924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45973.514413425924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45973.514413425924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45973.514413425924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45973.514413425924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45973.514413425924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45973.514413425924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45973.514413425924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45973.514413425924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45973.514413425924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45973.514413425924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45973.514413425924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45973.514413425924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45973.514413425924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45973.514413425924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45973.514413425924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45973.514413425924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45973.514413425924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45973.514413425924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45973.514413425924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45973.514413425924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45973.514413425924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45973.514413425924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45973.514413425924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45973.514413425924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45973.514413425924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45973.514413425924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45973.514413425924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45973.514413425924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45973.514413425924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45973.514413425924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45973.514413425924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45973.514413425924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45973.514413425924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45973.514413425924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45973.514413425924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45973.514413425924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45973.514413425924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45973.514413425924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45973.514413425924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45973.514413425924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45973.514413425924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45973.514413425924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45973.514413425924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45973.514413425924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45973.514413425924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45973.514413425924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45973.514413425924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45973.514413425924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45973.514413425924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45973.514413425924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45973.514413425924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45973.514413425924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45973.514413425924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45973.514413425924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45973.514413425924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45973.514413425924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45973.514413425924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45973.514413425924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45973.514413425924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45973.514413425924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45973.514413425924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45973.514413425924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45973.514413425924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45973.514413425924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45973.514413425924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45973.514413425924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45973.514413425924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45973.514413425924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45973.514413425924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45973.514413425924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45973.514413425924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45973.514413425924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45973.514413425924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45973.514413425924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45973.514413425924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45973.514413425924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45973.514413425924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45973.514413425924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45973.514413425924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45973.514413425924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45973.514413425924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45973.514413425924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45973.514413425924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45973.514413425924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45973.514413425924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45973.514413425924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45973.514413425924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45973.514413425924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45973.514413425924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45973.514413425924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45973.514413425924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45973.514413425924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45973.514413425924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45973.514413425924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45973.514413425924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45973.514413425924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45973.514413425924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45973.514413425924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45973.514413425924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45973.514413425924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45973.514413425924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45973.514413425924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45973.514413425924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45973.514413425924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45973.514413425924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45973.514413425924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45973.514413425924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45973.514413425924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45973.514413425924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45973.514413425924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45973.514413425924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45973.514413425924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45973.514413425924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45973.514413425924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45973.514413425924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45973.514413425924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45973.514413425924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45973.514413425924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45973.514413425924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45973.514413425924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45973.514413425924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45973.514413425924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45973.514413425924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45973.514413425924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45973.514413425924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45973.514413425924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45973.514413425924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45973.514413425924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45973.514413425924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45973.514413425924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45973.514413425924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45973.514413425924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45973.514413425924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45973.514413425924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45973.514413425924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45973.514413425924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45973.514413425924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45973.514413425924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45973.514413425924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45973.514413425924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45973.514413425924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45973.514413425924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45973.514413425924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45973.514413425924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45973.514413425924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45973.514413425924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45973.514413425924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45973.514413425924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45973.514413425924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45973.514413425924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45973.514413425924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45973.514413425924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45973.514413425924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45973.514413425924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45973.514413425924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45973.514413425924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45973.514413425924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45973.514413425924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45973.514413425924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45973.514413425924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45973.514413425924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45973.514413425924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45973.514413425924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45973.514413425924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45973.514413425924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45973.514413425924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45973.514413425924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45973.514413425924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45973.514413425924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45973.514413425924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45973.514413425924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45973.514413425924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45973.514413425924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45973.514413425924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45973.514413425924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45973.514413425924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45973.514413425924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45973.514413425924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45973.514413425924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45973.514413425924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45973.514413425924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45973.514413425924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45973.514413425924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45973.514413425924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45973.514413425924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45973.514413425924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45973.514413425924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45973.514413425924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45973.514413425924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45973.514413425924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45973.514413425924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45973.514413425924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45973.514413425924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45973.514413425924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45973.514413425924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45973.514413425924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45973.514413425924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45973.514413425924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45973.514413425924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45973.514413425924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45973.514413425924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45973.514413425924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45973.514413425924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45973.514413425924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45973.514413425924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45973.514413425924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45973.514413425924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45973.514413425924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45973.514413425924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45973.514413425924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45973.514413425924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45973.514413425924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45973.514413425924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45973.514413425924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45973.514413425924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45973.514413425924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45973.514413425924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45973.514413425924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45973.514413425924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45973.514413425924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45973.514413425924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45973.514413425924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45973.514413425924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45973.514413425924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45973.514413425924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45973.514413425924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45973.514413425924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45973.514413425924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45973.514413425924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45973.514413425924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45973.514413425924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45973.514413425924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45973.514413425924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45973.514413425924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45973.514413425924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45973.514413425924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45973.514413425924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45973.514413425924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45973.514413425924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45973.514413425924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45973.514413425924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45973.514413425924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45973.514413425924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45973.514413425924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45973.514413425924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45973.514413425924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45973.514413425924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45973.514413425924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45973.514413425924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45973.514413425924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45973.514413425924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45973.514413425924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45973.514413425924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45973.514413425924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45973.514413425924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45973.514413425924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45973.514413425924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45973.514413425924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45973.514413425924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45973.514413425924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45973.514413425924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45973.514413425924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45973.514413425924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45973.514413425924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45973.514413425924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45973.514413425924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45973.514413425924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45973.514413425924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45973.514413425924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45973.514413425924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45973.514413425924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45973.514413425924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45973.514413425924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45973.514413425924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270.03369583332824</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37297</v>
      </c>
      <c r="E3" s="95" t="s">
        <v>39021</v>
      </c>
      <c r="F3" s="96">
        <v>45973.408553240741</v>
      </c>
      <c r="G3" s="97">
        <f ca="1">IFERROR(NOW()-F3,"")</f>
        <v>0.10586006944504334</v>
      </c>
      <c r="H3" s="96">
        <v>45973.402673611112</v>
      </c>
      <c r="I3" s="135" t="str">
        <f>IFERROR(VLOOKUP(D3,DB!A:F,6,0),"")</f>
        <v>SCECO</v>
      </c>
      <c r="J3" s="135" t="str">
        <f>IFERROR(VLOOKUP(D3,DB!A:G,7,0),"")</f>
        <v>Dead</v>
      </c>
      <c r="K3" s="98" t="s">
        <v>39108</v>
      </c>
      <c r="L3" s="92" t="str">
        <f>IFERROR(VLOOKUP(D3,DB!A:I,9,0),"")</f>
        <v>Latis</v>
      </c>
    </row>
    <row r="4" spans="1:16" ht="15" customHeight="1">
      <c r="A4" s="135" t="s">
        <v>39109</v>
      </c>
      <c r="B4" s="135" t="str">
        <f>IFERROR(VLOOKUP(D4,DB!A:K,11,0),"")</f>
        <v>R4</v>
      </c>
      <c r="C4" s="94">
        <v>1</v>
      </c>
      <c r="D4" s="92" t="s">
        <v>36120</v>
      </c>
      <c r="E4" s="95" t="s">
        <v>39021</v>
      </c>
      <c r="F4" s="96">
        <v>45973.465671296297</v>
      </c>
      <c r="G4" s="97">
        <f ca="1">IFERROR(NOW()-F4,"")</f>
        <v>4.8742013888841029E-2</v>
      </c>
      <c r="H4" s="96">
        <v>45973.458773148152</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35821</v>
      </c>
      <c r="E5" s="95" t="s">
        <v>39021</v>
      </c>
      <c r="F5" s="96"/>
      <c r="G5" s="97">
        <f ca="1">IFERROR(NOW()-F5,"")</f>
        <v>45973.514413310186</v>
      </c>
      <c r="H5" s="96">
        <v>45973.458935185183</v>
      </c>
      <c r="I5" s="135" t="str">
        <f>IFERROR(VLOOKUP(D5,DB!A:F,6,0),"")</f>
        <v>SCECO</v>
      </c>
      <c r="J5" s="135" t="str">
        <f>IFERROR(VLOOKUP(D5,DB!A:G,7,0),"")</f>
        <v>Dead</v>
      </c>
      <c r="K5" s="98" t="s">
        <v>39112</v>
      </c>
      <c r="L5" s="92" t="str">
        <f>IFERROR(VLOOKUP(D5,DB!A:I,9,0),"")</f>
        <v>Latis</v>
      </c>
    </row>
    <row r="6" spans="1:16" ht="15" customHeight="1">
      <c r="A6" s="135"/>
      <c r="B6" s="135" t="str">
        <f>IFERROR(VLOOKUP(D6,DB!A:K,11,0),"")</f>
        <v/>
      </c>
      <c r="C6" s="94"/>
      <c r="D6" s="92"/>
      <c r="E6" s="95"/>
      <c r="F6" s="96"/>
      <c r="G6" s="97">
        <f ca="1">IFERROR(NOW()-F6,"")</f>
        <v>45973.514413310186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45973.514413310186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45973.514413310186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45973.514413310186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45973.514413310186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45973.514413310186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45973.514413310186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45973.514413310186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45973.514413310186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45973.514413310186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45973.514413310186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45973.514413310186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45973.514413310186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45973.514413310186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45973.514413310186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45973.514413310186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45973.514413310186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45973.514413310186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45973.514413310186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45973.514413310186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45973.514413310186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45973.514413310186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45973.514413310186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45973.514413310186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45973.514413310186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45973.514413310186</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45973.514413310186</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45973.514413310186</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45973.514413310186</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45973.514413310186</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45973.514413310186</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45973.514413310186</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45973.514413310186</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81.682353124997462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47.325536111107795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23" ca="1" si="1">IFERROR(NOW()-F4,"")</f>
        <v>24.853302314812026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45973.514413425924</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45973.514413425924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45973.514413425924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45973.514413425924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45973.514413425924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45973.514413425924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45973.514413425924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45973.514413425924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45973.514413425924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45973.514413425924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45973.514413425924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45973.514413425924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45973.514413425924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45973.514413425924</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45973.514413425924</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45973.514413425924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45973.514413425924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45973.514413425924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45973.514413425924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45973.514413425924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45973.514413425924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45973.514413425924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45973.514413425924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45973.514413425924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45973.514413425924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45973.514413425924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45973.514413425924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45973.514413425924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45973.514413425924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45973.514413425924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45973.514413425924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45973.514413425924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45973.514413425924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45973.514413425924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45973.514413425924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45973.514413425924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45973.514413425924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45973.514413425924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45973.514413425924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45973.514413425924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45973.514413425924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45973.514413425924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45973.514413425924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45973.514413425924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45973.514413425924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45973.514413425924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45973.514413425924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45973.514413425924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45973.514413425924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45973.514413425924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45973.514413425924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45973.514413425924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45973.514413425924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45973.514413425924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45973.514413425924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45973.514413425924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45973.514413425924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45973.514413425924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45973.514413425924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45973.514413425924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45973.514413425924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45973.514413425924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45973.514413425924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45973.514413425924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45973.514413425924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45973.514413425924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45973.514413425924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45973.514413425924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45973.514413425924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45973.514413425924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45973.514413425924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45973.514413425924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45973.514413425924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45973.514413425924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45973.514413425924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45973.514413425924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45973.514413425924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45973.514413425924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45973.514413425924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45973.514413425924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45973.514413425924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45973.514413425924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45973.514413425924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45973.514413425924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45973.514413425924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45973.514413425924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45973.514413425924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45973.514413425924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45973.514413425924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45973.514413425924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45973.514413425924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45973.514413425924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45973.514413425924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45973.514413425924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45973.514413425924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45973.514413425924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45973.514413425924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45973.514413425924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45973.514413425924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45973.514413425924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45973.514413425924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45973.514413425924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45973.514413425924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45973.514413425924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45973.514413425924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45973.514413425924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45973.514413425924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45973.514413425924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45973.514413425924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45973.514413425924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45973.514413425924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45973.514413425924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45973.514413425924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45973.514413425924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45973.514413425924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45973.514413425924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45973.514413425924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45973.514413425924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45973.514413425924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45973.514413425924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45973.514413425924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45973.514413425924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45973.514413425924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45973.514413425924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45973.514413425924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45973.514413425924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45973.514413425924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45973.514413425924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45973.514413425924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45973.514413425924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45973.514413425924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45973.514413425924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45973.514413425924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45973.514413425924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45973.514413425924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45973.514413425924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45973.514413425924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45973.514413425924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45973.514413425924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45973.514413425924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45973.514413425924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45973.514413425924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45973.514413425924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45973.514413425924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45973.514413425924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45973.514413425924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45973.514413425924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45973.514413425924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45973.514413425924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45973.514413425924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45973.514413425924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45973.514413425924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45973.514413425924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45973.514413425924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45973.514413425924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45973.514413425924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45973.514413425924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45973.514413425924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45973.514413425924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45973.514413425924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45973.514413425924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45973.514413425924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45973.514413425924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45973.514413425924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45973.514413425924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45973.514413425924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45973.514413425924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45973.514413425924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45973.514413425924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45973.514413425924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45973.514413425924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45973.514413425924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45973.514413425924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45973.514413425924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45973.514413425924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45973.514413425924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45973.514413425924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45973.514413425924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45973.514413425924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45973.514413425924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45973.514413425924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45973.514413425924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45973.514413425924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45973.514413425924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45973.514413425924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45973.514413425924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45973.514413425924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45973.514413425924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45973.514413425924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45973.514413425924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45973.514413425924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45973.514413425924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45973.514413425924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45973.514413425924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45973.514413425924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45973.514413425924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45973.514413425924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45973.514413425924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45973.514413425924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45973.514413425924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45973.514413425924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45973.514413425924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45973.514413425924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45973.514413425924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45973.514413425924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45973.514413425924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45973.514413425924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45973.514413425924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45973.514413425924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45973.514413425924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45973.514413425924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45973.514413425924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45973.514413425924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45973.514413425924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45973.514413425924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45973.514413425924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45973.514413425924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45973.514413425924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45973.514413425924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45973.514413425924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45973.514413425924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45973.514413425924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45973.514413425924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45973.514413425924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45973.514413425924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45973.514413425924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45973.514413425924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45973.514413425924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45973.514413425924</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39121</v>
      </c>
      <c r="B2" s="141" t="str">
        <f>IFERROR(VLOOKUP(D2,DB!A:K,11,0),"")</f>
        <v>R6</v>
      </c>
      <c r="C2" s="142">
        <v>1</v>
      </c>
      <c r="D2" s="141" t="s">
        <v>30913</v>
      </c>
      <c r="E2" s="124" t="s">
        <v>39021</v>
      </c>
      <c r="F2" s="163">
        <v>45973.331250000003</v>
      </c>
      <c r="G2" s="105">
        <f t="shared" ref="G2:G61" ca="1" si="0">IFERROR(NOW()-F2,"-")</f>
        <v>0.18316331018286292</v>
      </c>
      <c r="H2" s="143">
        <v>45973.190428240741</v>
      </c>
      <c r="I2" s="141" t="str">
        <f>IFERROR(VLOOKUP(D2,DB!A:F,6,0),"")</f>
        <v>SCECO</v>
      </c>
      <c r="J2" s="141" t="str">
        <f>IFERROR(VLOOKUP(D2,DB!A:G,7,0),"")</f>
        <v>Good</v>
      </c>
      <c r="K2" s="144" t="s">
        <v>39122</v>
      </c>
      <c r="L2" s="145" t="str">
        <f>IFERROR(VLOOKUP(D2,DB!A:I,9,0),"")</f>
        <v>Latis</v>
      </c>
    </row>
    <row r="3" spans="1:16382" ht="31.5" customHeight="1">
      <c r="A3" s="140" t="s">
        <v>39123</v>
      </c>
      <c r="B3" s="141" t="str">
        <f>IFERROR(VLOOKUP(D3,DB!A:K,11,0),"")</f>
        <v>R6</v>
      </c>
      <c r="C3" s="142">
        <v>2</v>
      </c>
      <c r="D3" s="162" t="s">
        <v>34266</v>
      </c>
      <c r="E3" s="124" t="s">
        <v>39021</v>
      </c>
      <c r="F3" s="143">
        <v>45973.434479166666</v>
      </c>
      <c r="G3" s="105">
        <f t="shared" ca="1" si="0"/>
        <v>7.9934143519494683E-2</v>
      </c>
      <c r="H3" s="143">
        <v>45973.425208333334</v>
      </c>
      <c r="I3" s="141" t="str">
        <f>IFERROR(VLOOKUP(D3,DB!A:F,6,0),"")</f>
        <v>SCECO</v>
      </c>
      <c r="J3" s="141" t="str">
        <f>IFERROR(VLOOKUP(D3,DB!A:G,7,0),"")</f>
        <v>Dead</v>
      </c>
      <c r="K3" s="144" t="s">
        <v>39124</v>
      </c>
      <c r="L3" s="145" t="str">
        <f>IFERROR(VLOOKUP(D3,DB!A:I,9,0),"")</f>
        <v>Latis</v>
      </c>
    </row>
    <row r="4" spans="1:16382" ht="31.5" customHeight="1">
      <c r="A4" s="140" t="s">
        <v>39125</v>
      </c>
      <c r="B4" s="141" t="str">
        <f>IFERROR(VLOOKUP(D4,DB!A:K,11,0),"")</f>
        <v>R6</v>
      </c>
      <c r="C4" s="142">
        <v>1</v>
      </c>
      <c r="D4" s="61" t="s">
        <v>33746</v>
      </c>
      <c r="E4" s="124" t="s">
        <v>39021</v>
      </c>
      <c r="F4" s="143"/>
      <c r="G4" s="105">
        <f t="shared" ca="1" si="0"/>
        <v>45973.514413310186</v>
      </c>
      <c r="H4" s="143">
        <v>45973.460011574076</v>
      </c>
      <c r="I4" s="141" t="str">
        <f>IFERROR(VLOOKUP(D4,DB!A:F,6,0),"")</f>
        <v>SCECO</v>
      </c>
      <c r="J4" s="141" t="str">
        <f>IFERROR(VLOOKUP(D4,DB!A:G,7,0),"")</f>
        <v>Dead</v>
      </c>
      <c r="K4" s="144" t="s">
        <v>39126</v>
      </c>
      <c r="L4" s="145" t="str">
        <f>IFERROR(VLOOKUP(D4,DB!A:I,9,0),"")</f>
        <v>Latis</v>
      </c>
    </row>
    <row r="5" spans="1:16382" ht="31.5" customHeight="1">
      <c r="A5" s="140"/>
      <c r="B5" s="141" t="str">
        <f>IFERROR(VLOOKUP(D5,DB!A:K,11,0),"")</f>
        <v/>
      </c>
      <c r="C5" s="142"/>
      <c r="D5" s="141"/>
      <c r="E5" s="124"/>
      <c r="F5" s="143"/>
      <c r="G5" s="105">
        <f t="shared" ca="1" si="0"/>
        <v>45973.514413310186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45973.514413310186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45973.514413310186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45973.514413310186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45973.514413310186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45973.514413310186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45973.514413310186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45973.514413310186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45973.514413310186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45973.514413310186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45973.514413310186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45973.514413310186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45973.514413310186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45973.514413310186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45973.514413310186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45973.514413310186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45973.514413310186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45973.514413310186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45973.514413310186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45973.514413310186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45973.514413310186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45973.514413310186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45973.514413310186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45973.514413310186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45973.514413310186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45973.514413310186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45973.514413310186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45973.514413310186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45973.514413310186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45973.514413310186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45973.514413310186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45973.514413310186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45973.514413310186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45973.514413310186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45973.514413310186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45973.514413310186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45973.514413310186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45973.514413310186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45973.514413310186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45973.514413310186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45973.514413310186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45973.514413310186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45973.514413310186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45973.514413310186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45973.514413310186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45973.514413310186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45973.514413310186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45973.514413310186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45973.514413310186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45973.514413310186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45973.514413310186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45973.514413310186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45973.514413310186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45973.514413310186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45973.514413310186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45973.514413310186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45973.514413310186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45973.514413310186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45973.514413310186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45973.514413310186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45973.514413310186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45973.514413310186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45973.514413310186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45973.514413310186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45973.514413310186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45973.514413310186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45973.514413310186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45973.514413310186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45973.514413310186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45973.514413310186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45973.514413310186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45973.514413310186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45973.514413310186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45973.514413310186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45973.514413310186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45973.514413310186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45973.514413310186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45973.514413310186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45973.514413310186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45973.514413310186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45973.514413310186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45973.514413310186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45973.514413310186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45973.514413310186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45973.514413310186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45973.514413310186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45973.514413310186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45973.514413310186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45973.514413310186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45973.514413310186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45973.514413310186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45973.514413310186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45973.514413310186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45973.514413310186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45973.514413310186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45973.514413310186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45973.514413310186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45973.514413310186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45973.514413310186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45973.514413310186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45973.514413310186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45973.514413310186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45973.514413310186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45973.514413310186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45973.514413310186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45973.514413310186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45973.514413310186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45973.514413310186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45973.514413310186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45973.514413310186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45973.514413310186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45973.514413310186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45973.514413310186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45973.514413310186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45973.514413310186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45973.514413310186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45973.514413310186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45973.514413310186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45973.514413310186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45973.514413310186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45973.514413310186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45973.514413310186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45973.514413310186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45973.514413310186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45973.514413310186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45973.514413310186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45973.514413310186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45973.514413310186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45973.514413310186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45973.514413310186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45973.514413310186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45973.514413310186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45973.514413310186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45973.514413310186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45973.514413310186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45973.514413310186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45973.514413310186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45973.514413310186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45973.514413310186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45973.514413310186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45973.514413310186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45973.514413310186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45973.514413310186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45973.514413310186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45973.514413310186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45973.514413310186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45973.514413310186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45973.514413310186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45973.514413310186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45973.514413310186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45973.514413310186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45973.514413310186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45973.514413310186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45973.514413310186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45973.514413310186</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2025-11-12T09:22:23Z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