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19" documentId="120_S{2AC9BD13-BADA-5192-A53E-5A8FF88502F6}" xr6:coauthVersionLast="47" xr6:coauthVersionMax="47" xr10:uidLastSave="{EA294180-59C5-4024-B8A6-36D2129D764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J5" i="2"/>
  <c r="I5" i="2"/>
  <c r="G5" i="2"/>
  <c r="B5" i="2"/>
  <c r="B3" i="4"/>
  <c r="B4" i="4"/>
  <c r="B5" i="4"/>
  <c r="L16" i="5"/>
  <c r="J16" i="5"/>
  <c r="I16" i="5"/>
  <c r="B16" i="5"/>
  <c r="G3" i="9"/>
  <c r="G4" i="9"/>
  <c r="D5" i="3"/>
  <c r="D6" i="3"/>
  <c r="L14" i="5"/>
  <c r="L15"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4" i="5"/>
  <c r="J15"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4" i="5"/>
  <c r="I15"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4" i="5"/>
  <c r="B15"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D9" i="3"/>
  <c r="G6" i="5"/>
  <c r="G7" i="5"/>
  <c r="G8" i="5"/>
  <c r="G9" i="5"/>
  <c r="G10" i="5"/>
  <c r="G11" i="5"/>
  <c r="G12" i="5"/>
  <c r="G13" i="5"/>
  <c r="B6" i="5"/>
  <c r="B7" i="5"/>
  <c r="B8" i="5"/>
  <c r="B9" i="5"/>
  <c r="B10" i="5"/>
  <c r="B11" i="5"/>
  <c r="B12" i="5"/>
  <c r="B13" i="5"/>
  <c r="I6" i="5"/>
  <c r="I7" i="5"/>
  <c r="I8" i="5"/>
  <c r="I9" i="5"/>
  <c r="I10" i="5"/>
  <c r="I11" i="5"/>
  <c r="I12" i="5"/>
  <c r="I13" i="5"/>
  <c r="J6" i="5"/>
  <c r="J7" i="5"/>
  <c r="J8" i="5"/>
  <c r="J9" i="5"/>
  <c r="J10" i="5"/>
  <c r="J11" i="5"/>
  <c r="J12" i="5"/>
  <c r="J13" i="5"/>
  <c r="L6" i="5"/>
  <c r="L7" i="5"/>
  <c r="L8" i="5"/>
  <c r="L9" i="5"/>
  <c r="L10" i="5"/>
  <c r="L11" i="5"/>
  <c r="L12"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<sst xmlns="http://schemas.openxmlformats.org/spreadsheetml/2006/main" count="180280" uniqueCount="39124">
  <si>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</si>
  <si>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</si>
  <si>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</si>
  <si>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</si>
  <si>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</si>
  <si>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</si>
  <si>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</si>
  <si>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</si>
  <si>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</si>
  <si>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</si>
  <si>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</si>
  <si>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</si>
  <si>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</si>
  <si>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</si>
  <si>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</si>
  <si>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</si>
  <si>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</si>
  <si>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</si>
  <si>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</si>
  <si>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</si>
  <si>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</si>
  <si>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</si>
  <si>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</si>
  <si>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</si>
  <si>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</si>
  <si>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</si>
  <si>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</si>
  <si>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</si>
  <si>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</si>
  <si>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</si>
  <si>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</si>
  <si>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</si>
  <si>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</si>
  <si>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</si>
  <si>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</si>
  <si>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</si>
  <si>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</si>
  <si>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</si>
  <si>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</si>
  <si>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</si>
  <si>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</si>
  <si>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</si>
  <si>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</si>
  <si>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</si>
  <si>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</si>
  <si>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</si>
  <si>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</si>
  <si>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</si>
  <si>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</si>
  <si>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</si>
  <si>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</si>
  <si>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</si>
  <si>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</si>
  <si>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</si>
  <si>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</si>
  <si>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</si>
  <si>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</si>
  <si>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</si>
  <si>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</si>
  <si>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</si>
  <si>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</si>
  <si>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</si>
  <si>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</si>
  <si>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</si>
  <si>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</si>
  <si>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</si>
  <si>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</si>
  <si>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</si>
  <si>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</si>
  <si>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</si>
  <si>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</si>
  <si>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</si>
  <si>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</si>
  <si>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</si>
  <si>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</si>
  <si>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</si>
  <si>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</si>
  <si>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</si>
  <si>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</si>
  <si>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</si>
  <si>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</si>
  <si>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</si>
  <si>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</si>
  <si>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</si>
  <si>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</si>
  <si>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</si>
  <si>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</si>
  <si>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</si>
  <si>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</si>
  <si>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</si>
  <si>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</si>
  <si>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</si>
  <si>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</si>
  <si>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</si>
  <si>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</si>
  <si>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</si>
  <si>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</si>
  <si>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</si>
  <si>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</si>
  <si>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</si>
  <si>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</si>
  <si>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</si>
  <si>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</si>
  <si>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</si>
  <si>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</si>
  <si>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</si>
  <si>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</si>
  <si>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</si>
  <si>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</si>
  <si>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</si>
  <si>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</si>
  <si>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</si>
  <si>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</si>
  <si>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</si>
  <si>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</si>
  <si>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</si>
  <si>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</si>
  <si>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</si>
  <si>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</si>
  <si>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</si>
  <si>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</si>
  <si>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</si>
  <si>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</si>
  <si>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</si>
  <si>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</si>
  <si>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</si>
  <si>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</si>
  <si>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</si>
  <si>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</si>
  <si>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</si>
  <si>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</si>
  <si>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</si>
  <si>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</si>
  <si>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</si>
  <si>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</si>
  <si>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</si>
  <si>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</si>
  <si>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</si>
  <si>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</si>
  <si>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</si>
  <si>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</si>
  <si>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</si>
  <si>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</si>
  <si>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</si>
  <si>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</si>
  <si>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</si>
  <si>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</si>
  <si>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</si>
  <si>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</si>
  <si>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</si>
  <si>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</si>
  <si>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</si>
  <si>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</si>
  <si>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</si>
  <si>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</si>
  <si>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</si>
  <si>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</si>
  <si>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</si>
  <si>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</si>
  <si>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</si>
  <si>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</si>
  <si>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</si>
  <si>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</si>
  <si>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</si>
  <si>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</si>
  <si>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</si>
  <si>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</si>
  <si>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</si>
  <si>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</si>
  <si>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</si>
  <si>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</si>
  <si>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</si>
  <si>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</si>
  <si>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</si>
  <si>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</si>
  <si>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</si>
  <si>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</si>
  <si>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</si>
  <si>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</si>
  <si>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</si>
  <si>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</si>
  <si>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</si>
  <si>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</si>
  <si>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</si>
  <si>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</si>
  <si>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</si>
  <si>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</si>
  <si>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</si>
  <si>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</si>
  <si>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</si>
  <si>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</si>
  <si>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</si>
  <si>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</si>
  <si>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</si>
  <si>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</si>
  <si>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</si>
  <si>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</si>
  <si>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</si>
  <si>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</si>
  <si>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</si>
  <si>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</si>
  <si>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</si>
  <si>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</si>
  <si>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</si>
  <si>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</si>
  <si>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</si>
  <si>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</si>
  <si>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</si>
  <si>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</si>
  <si>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</si>
  <si>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</si>
  <si>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</si>
  <si>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</si>
  <si>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</si>
  <si>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</si>
  <si>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</si>
  <si>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</si>
  <si>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</si>
  <si>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</si>
  <si>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</si>
  <si>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</si>
  <si>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</si>
  <si>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</si>
  <si>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</si>
  <si>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</si>
  <si>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</si>
  <si>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</si>
  <si>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</si>
  <si>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</si>
  <si>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</si>
  <si>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</si>
  <si>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</si>
  <si>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</si>
  <si>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</si>
  <si>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</si>
  <si>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</si>
  <si>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</si>
  <si>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</si>
  <si>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</si>
  <si>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</si>
  <si>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</si>
  <si>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</si>
  <si>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</si>
  <si>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</si>
  <si>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</si>
  <si>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</si>
  <si>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</si>
  <si>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</si>
  <si>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</si>
  <si>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</si>
  <si>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</si>
  <si>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</si>
  <si>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</si>
  <si>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</si>
  <si>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</si>
  <si>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</si>
  <si>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</si>
  <si>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</si>
  <si>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</si>
  <si>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</si>
  <si>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</si>
  <si>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</si>
  <si>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</si>
  <si>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</si>
  <si>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</si>
  <si>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</si>
  <si>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</si>
  <si>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</si>
  <si>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</si>
  <si>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</si>
  <si>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</si>
  <si>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</si>
  <si>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</si>
  <si>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</si>
  <si>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</si>
  <si>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</si>
  <si>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</si>
  <si>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</si>
  <si>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</si>
  <si>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</si>
  <si>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</si>
  <si>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</si>
  <si>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</si>
  <si>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</si>
  <si>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</si>
  <si>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</si>
  <si>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</si>
  <si>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</si>
  <si>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</si>
  <si>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</si>
  <si>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</si>
  <si>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</si>
  <si>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</si>
  <si>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</si>
  <si>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</si>
  <si>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</si>
  <si>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</si>
  <si>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</si>
  <si>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</si>
  <si>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</si>
  <si>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</si>
  <si>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</si>
  <si>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</si>
  <si>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</si>
  <si>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</si>
  <si>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</si>
  <si>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</si>
  <si>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</si>
  <si>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</si>
  <si>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</si>
  <si>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</si>
  <si>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</si>
  <si>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</si>
  <si>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</si>
  <si>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</si>
  <si>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</si>
  <si>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</si>
  <si>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</si>
  <si>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</si>
  <si>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</si>
  <si>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</si>
  <si>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</si>
  <si>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</si>
  <si>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</si>
  <si>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</si>
  <si>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</si>
  <si>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</si>
  <si>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</si>
  <si>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</si>
  <si>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</si>
  <si>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</si>
  <si>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</si>
  <si>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</si>
  <si>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</si>
  <si>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</si>
  <si>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</si>
  <si>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</si>
  <si>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</si>
  <si>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</si>
  <si>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</si>
  <si>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</si>
  <si>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</si>
  <si>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</si>
  <si>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</si>
  <si>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</si>
  <si>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</si>
  <si>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</si>
  <si>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</si>
  <si>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</si>
  <si>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</si>
  <si>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</si>
  <si>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</si>
  <si>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</si>
  <si>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</si>
  <si>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</si>
  <si>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</si>
  <si>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</si>
  <si>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</si>
  <si>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</si>
  <si>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</si>
  <si>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</si>
  <si>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</si>
  <si>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</si>
  <si>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</si>
  <si>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</si>
  <si>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</si>
  <si>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</si>
  <si>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</si>
  <si>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</si>
  <si>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</si>
  <si>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</si>
  <si>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</si>
  <si>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</si>
  <si>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</si>
  <si>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</si>
  <si>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</si>
  <si>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</si>
  <si>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</si>
  <si>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</si>
  <si>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</si>
  <si>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</si>
  <si>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</si>
  <si>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</si>
  <si>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</si>
  <si>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</si>
  <si>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</si>
  <si>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</si>
  <si>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</si>
  <si>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</si>
  <si>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</si>
  <si>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</si>
  <si>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</si>
  <si>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</si>
  <si>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</si>
  <si>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</si>
  <si>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</si>
  <si>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</si>
  <si>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</si>
  <si>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</si>
  <si>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</si>
  <si>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</si>
  <si>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</si>
  <si>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</si>
  <si>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</si>
  <si>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</si>
  <si>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</si>
  <si>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</si>
  <si>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</si>
  <si>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</si>
  <si>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</si>
  <si>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</si>
  <si>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</si>
  <si>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</si>
  <si>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</si>
  <si>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</si>
  <si>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</si>
  <si>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</si>
  <si>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</si>
  <si>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</si>
  <si>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</si>
  <si>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</si>
  <si>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</si>
  <si>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</si>
  <si>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</si>
  <si>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</si>
  <si>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</si>
  <si>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</si>
  <si>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</si>
  <si>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</si>
  <si>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</si>
  <si>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</si>
  <si>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</si>
  <si>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</si>
  <si>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</si>
  <si>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</si>
  <si>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</si>
  <si>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</si>
  <si>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</si>
  <si>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</si>
  <si>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</si>
  <si>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</si>
  <si>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</si>
  <si>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</si>
  <si>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</si>
  <si>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</si>
  <si>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</si>
  <si>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</si>
  <si>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</si>
  <si>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</si>
  <si>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</si>
  <si>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</si>
  <si>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</si>
  <si>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</si>
  <si>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</si>
  <si>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</si>
  <si>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</si>
  <si>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</si>
  <si>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</si>
  <si>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</si>
  <si>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</si>
  <si>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</si>
  <si>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</si>
  <si>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</si>
  <si>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</si>
  <si>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</si>
  <si>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</si>
  <si>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</si>
  <si>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</si>
  <si>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</si>
  <si>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</si>
  <si>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</si>
  <si>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</si>
  <si>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</si>
  <si>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</si>
  <si>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</si>
  <si>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</si>
  <si>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</si>
  <si>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</si>
  <si>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</si>
  <si>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</si>
  <si>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</si>
  <si>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</si>
  <si>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</si>
  <si>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</si>
  <si>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</si>
  <si>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</si>
  <si>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</si>
  <si>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</si>
  <si>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</si>
  <si>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</si>
  <si>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</si>
  <si>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</si>
  <si>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</si>
  <si>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</si>
  <si>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</si>
  <si>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</si>
  <si>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</si>
  <si>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</si>
  <si>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</si>
  <si>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</si>
  <si>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</si>
  <si>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</si>
  <si>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</si>
  <si>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</si>
  <si>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</si>
  <si>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</si>
  <si>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</si>
  <si>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</si>
  <si>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</si>
  <si>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</si>
  <si>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</si>
  <si>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</si>
  <si>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</si>
  <si>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</si>
  <si>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</si>
  <si>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</si>
  <si>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</si>
  <si>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</si>
  <si>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</si>
  <si>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</si>
  <si>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</si>
  <si>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</si>
  <si>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</si>
  <si>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</si>
  <si>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</si>
  <si>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</si>
  <si>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</si>
  <si>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</si>
  <si>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</si>
  <si>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</si>
  <si>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</si>
  <si>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</si>
  <si>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</si>
  <si>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</si>
  <si>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</si>
  <si>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</si>
  <si>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</si>
  <si>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</si>
  <si>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</si>
  <si>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</si>
  <si>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</si>
  <si>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</si>
  <si>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</si>
  <si>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</si>
  <si>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</si>
  <si>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</si>
  <si>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</si>
  <si>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</si>
  <si>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</si>
  <si>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</si>
  <si>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</si>
  <si>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</si>
  <si>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</si>
  <si>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</si>
  <si>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</si>
  <si>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</si>
  <si>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</si>
  <si>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</si>
  <si>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</si>
  <si>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</si>
  <si>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</si>
  <si>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</si>
  <si>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</si>
  <si>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</si>
  <si>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</si>
  <si>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</si>
  <si>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</si>
  <si>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</si>
  <si>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</si>
  <si>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</si>
  <si>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</si>
  <si>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</si>
  <si>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</si>
  <si>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</si>
  <si>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</si>
  <si>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</si>
  <si>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</si>
  <si>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</si>
  <si>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</si>
  <si>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</si>
  <si>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</si>
  <si>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</si>
  <si>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</si>
  <si>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</si>
  <si>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</si>
  <si>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</si>
  <si>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</si>
  <si>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</si>
  <si>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</si>
  <si>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</si>
  <si>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</si>
  <si>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</si>
  <si>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</si>
  <si>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</si>
  <si>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</si>
  <si>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</si>
  <si>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</si>
  <si>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</si>
  <si>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</si>
  <si>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</si>
  <si>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</si>
  <si>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</si>
  <si>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</si>
  <si>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</si>
  <si>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</si>
  <si>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</si>
  <si>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</si>
  <si>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</si>
  <si>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</si>
  <si>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</si>
  <si>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</si>
  <si>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</si>
  <si>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</si>
  <si>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</si>
  <si>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</si>
  <si>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</si>
  <si>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</si>
  <si>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</si>
  <si>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</si>
  <si>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</si>
  <si>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</si>
  <si>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</si>
  <si>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</si>
  <si>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</si>
  <si>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</si>
  <si>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</si>
  <si>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</si>
  <si>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</si>
  <si>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</si>
  <si>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</si>
  <si>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</si>
  <si>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</si>
  <si>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</si>
  <si>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</si>
  <si>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</si>
  <si>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</si>
  <si>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</si>
  <si>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</si>
  <si>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</si>
  <si>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</si>
  <si>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</si>
  <si>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</si>
  <si>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</si>
  <si>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</si>
  <si>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</si>
  <si>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</si>
  <si>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</si>
  <si>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</si>
  <si>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</si>
  <si>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</si>
  <si>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</si>
  <si>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</si>
  <si>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</si>
  <si>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</si>
  <si>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</si>
  <si>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</si>
  <si>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</si>
  <si>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</si>
  <si>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</si>
  <si>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</si>
  <si>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</si>
  <si>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</si>
  <si>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</si>
  <si>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</si>
  <si>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</si>
  <si>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</si>
  <si>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</si>
  <si>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</si>
  <si>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</si>
  <si>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</si>
  <si>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</si>
  <si>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</si>
  <si>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</si>
  <si>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</si>
  <si>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</si>
  <si>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</si>
  <si>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</si>
  <si>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</si>
  <si>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</si>
  <si>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</si>
  <si>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</si>
  <si>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</si>
  <si>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</si>
  <si>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</si>
  <si>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</si>
  <si>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</si>
  <si>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</si>
  <si>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</si>
  <si>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</si>
  <si>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</si>
  <si>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</si>
  <si>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</si>
  <si>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</si>
  <si>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</si>
  <si>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</si>
  <si>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</si>
  <si>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</si>
  <si>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</si>
  <si>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</si>
  <si>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</si>
  <si>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</si>
  <si>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</si>
  <si>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</si>
  <si>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</si>
  <si>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</si>
  <si>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</si>
  <si>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</si>
  <si>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</si>
  <si>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</si>
  <si>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</si>
  <si>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</si>
  <si>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</si>
  <si>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</si>
  <si>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</si>
  <si>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</si>
  <si>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</si>
  <si>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</si>
  <si>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</si>
  <si>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</si>
  <si>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</si>
  <si>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</si>
  <si>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</si>
  <si>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</si>
  <si>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</si>
  <si>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</si>
  <si>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</si>
  <si>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</si>
  <si>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</si>
  <si>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</si>
  <si>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</si>
  <si>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</si>
  <si>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</si>
  <si>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</si>
  <si>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</si>
  <si>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</si>
  <si>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</si>
  <si>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</si>
  <si>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</si>
  <si>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</si>
  <si>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</si>
  <si>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</si>
  <si>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</si>
  <si>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</si>
  <si>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</si>
  <si>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</si>
  <si>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</si>
  <si>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</si>
  <si>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</si>
  <si>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</si>
  <si>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</si>
  <si>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</si>
  <si>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</si>
  <si>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</si>
  <si>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</si>
  <si>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</si>
  <si>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</si>
  <si>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</si>
  <si>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</si>
  <si>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</si>
  <si>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</si>
  <si>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</si>
  <si>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</si>
  <si>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</si>
  <si>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</si>
  <si>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</si>
  <si>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</si>
  <si>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</si>
  <si>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</si>
  <si>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</si>
  <si>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</si>
  <si>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</si>
  <si>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</si>
  <si>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</si>
  <si>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</si>
  <si>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</si>
  <si>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</si>
  <si>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</si>
  <si>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</si>
  <si>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</si>
  <si>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</si>
  <si>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</si>
  <si>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</si>
  <si>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</si>
  <si>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</si>
  <si>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</si>
  <si>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</si>
  <si>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</si>
  <si>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</si>
  <si>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</si>
  <si>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</si>
  <si>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</si>
  <si>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</si>
  <si>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</si>
  <si>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</si>
  <si>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</si>
  <si>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</si>
  <si>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</si>
  <si>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</si>
  <si>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</si>
  <si>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</si>
  <si>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</si>
  <si>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</si>
  <si>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</si>
  <si>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</si>
  <si>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</si>
  <si>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</si>
  <si>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</si>
  <si>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</si>
  <si>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</si>
  <si>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</si>
  <si>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</si>
  <si>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</si>
  <si>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</si>
  <si>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</si>
  <si>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</si>
  <si>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</si>
  <si>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</si>
  <si>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</si>
  <si>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</si>
  <si>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</si>
  <si>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</si>
  <si>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</si>
  <si>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</si>
  <si>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</si>
  <si>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</si>
  <si>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</si>
  <si>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</si>
  <si>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</si>
  <si>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</si>
  <si>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</si>
  <si>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</si>
  <si>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</si>
  <si>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</si>
  <si>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</si>
  <si>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</si>
  <si>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</si>
  <si>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</si>
  <si>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</si>
  <si>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</si>
  <si>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</si>
  <si>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</si>
  <si>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</si>
  <si>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</si>
  <si>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</si>
  <si>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</si>
  <si>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</si>
  <si>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</si>
  <si>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</si>
  <si>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</si>
  <si>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</si>
  <si>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</si>
  <si>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</si>
  <si>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</si>
  <si>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</si>
  <si>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</si>
  <si>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</si>
  <si>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</si>
  <si>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</si>
  <si>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</si>
  <si>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</si>
  <si>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</si>
  <si>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</si>
  <si>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</si>
  <si>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</si>
  <si>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</si>
  <si>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</si>
  <si>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</si>
  <si>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</si>
  <si>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</si>
  <si>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</si>
  <si>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</si>
  <si>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</si>
  <si>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</si>
  <si>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</si>
  <si>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</si>
  <si>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</si>
  <si>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</si>
  <si>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</si>
  <si>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</si>
  <si>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</si>
  <si>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</si>
  <si>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</si>
  <si>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</si>
  <si>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</si>
  <si>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</si>
  <si>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</si>
  <si>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</si>
  <si>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</si>
  <si>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</si>
  <si>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</si>
  <si>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</si>
  <si>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</si>
  <si>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</si>
  <si>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</si>
  <si>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</si>
  <si>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</si>
  <si>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</si>
  <si>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</si>
  <si>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</si>
  <si>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</si>
  <si>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</si>
  <si>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</si>
  <si>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</si>
  <si>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</si>
  <si>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</si>
  <si>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</si>
  <si>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</si>
  <si>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</si>
  <si>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</si>
  <si>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</si>
  <si>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</si>
  <si>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</si>
  <si>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</si>
  <si>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</si>
  <si>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</si>
  <si>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</si>
  <si>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</si>
  <si>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</si>
  <si>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</si>
  <si>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</si>
  <si>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</si>
  <si>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</si>
  <si>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</si>
  <si>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</si>
  <si>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</si>
  <si>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</si>
  <si>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</si>
  <si>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</si>
  <si>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</si>
  <si>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</si>
  <si>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</si>
  <si>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</si>
  <si>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</si>
  <si>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</si>
  <si>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</si>
  <si>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</si>
  <si>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</si>
  <si>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</si>
  <si>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</si>
  <si>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</si>
  <si>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</si>
  <si>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</si>
  <si>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</si>
  <si>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</si>
  <si>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</si>
  <si>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</si>
  <si>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</si>
  <si>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</si>
  <si>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</si>
  <si>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</si>
  <si>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</si>
  <si>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</si>
  <si>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</si>
  <si>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</si>
  <si>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</si>
  <si>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</si>
  <si>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</si>
  <si>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</si>
  <si>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</si>
  <si>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</si>
  <si>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</si>
  <si>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</si>
  <si>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</si>
  <si>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</si>
  <si>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</si>
  <si>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</si>
  <si>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</si>
  <si>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</si>
  <si>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</si>
  <si>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</si>
  <si>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</si>
  <si>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</si>
  <si>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</si>
  <si>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</si>
  <si>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</si>
  <si>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</si>
  <si>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</si>
  <si>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</si>
  <si>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</si>
  <si>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</si>
  <si>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</si>
  <si>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</si>
  <si>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</si>
  <si>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</si>
  <si>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</si>
  <si>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</si>
  <si>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</si>
  <si>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</si>
  <si>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</si>
  <si>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</si>
  <si>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</si>
  <si>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</si>
  <si>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</si>
  <si>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</si>
  <si>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</si>
  <si>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</si>
  <si>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</si>
  <si>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</si>
  <si>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</si>
  <si>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</si>
  <si>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</si>
  <si>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</si>
  <si>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</si>
  <si>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</si>
  <si>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</si>
  <si>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</si>
  <si>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</si>
  <si>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</si>
  <si>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</si>
  <si>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</si>
  <si>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</si>
  <si>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</si>
  <si>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</si>
  <si>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</si>
  <si>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</si>
  <si>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</si>
  <si>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</si>
  <si>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</si>
  <si>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</si>
  <si>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</si>
  <si>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</si>
  <si>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</si>
  <si>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</si>
  <si>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</si>
  <si>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</si>
  <si>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</si>
  <si>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</si>
  <si>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</si>
  <si>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</si>
  <si>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</si>
  <si>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</si>
  <si>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</si>
  <si>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</si>
  <si>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</si>
  <si>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</si>
  <si>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</si>
  <si>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</si>
  <si>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</si>
  <si>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</si>
  <si>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</si>
  <si>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</si>
  <si>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</si>
  <si>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</si>
  <si>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</si>
  <si>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</si>
  <si>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</si>
  <si>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</si>
  <si>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</si>
  <si>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</si>
  <si>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</si>
  <si>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</si>
  <si>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</si>
  <si>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</si>
  <si>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</si>
  <si>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</si>
  <si>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</si>
  <si>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</si>
  <si>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</si>
  <si>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</si>
  <si>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</si>
  <si>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</si>
  <si>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</si>
  <si>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</si>
  <si>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</si>
  <si>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</si>
  <si>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</si>
  <si>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</si>
  <si>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</si>
  <si>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</si>
  <si>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</si>
  <si>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</si>
  <si>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</si>
  <si>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</si>
  <si>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</si>
  <si>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</si>
  <si>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</si>
  <si>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</si>
  <si>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</si>
  <si>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</si>
  <si>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</si>
  <si>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</si>
  <si>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</si>
  <si>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</si>
  <si>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</si>
  <si>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</si>
  <si>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</si>
  <si>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</si>
  <si>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</si>
  <si>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</si>
  <si>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</si>
  <si>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</si>
  <si>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</si>
  <si>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</si>
  <si>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</si>
  <si>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</si>
  <si>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</si>
  <si>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</si>
  <si>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</si>
  <si>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</si>
  <si>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</si>
  <si>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</si>
  <si>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</si>
  <si>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</si>
  <si>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</si>
  <si>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</si>
  <si>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</si>
  <si>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</si>
  <si>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</si>
  <si>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</si>
  <si>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</si>
  <si>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</si>
  <si>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</si>
  <si>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</si>
  <si>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</si>
  <si>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</si>
  <si>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</si>
  <si>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</si>
  <si>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</si>
  <si>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</si>
  <si>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</si>
  <si>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</si>
  <si>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</si>
  <si>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</si>
  <si>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</si>
  <si>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</si>
  <si>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</si>
  <si>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</si>
  <si>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</si>
  <si>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</si>
  <si>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</si>
  <si>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</si>
  <si>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</si>
  <si>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</si>
  <si>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</si>
  <si>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</si>
  <si>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</si>
  <si>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</si>
  <si>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</si>
  <si>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</si>
  <si>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</si>
  <si>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</si>
  <si>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</si>
  <si>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</si>
  <si>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</si>
  <si>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</si>
  <si>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</si>
  <si>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</si>
  <si>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</si>
  <si>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</si>
  <si>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</si>
  <si>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</si>
  <si>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</si>
  <si>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</si>
  <si>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</si>
  <si>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</si>
  <si>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</si>
  <si>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</si>
  <si>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</si>
  <si>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</si>
  <si>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</si>
  <si>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</si>
  <si>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</si>
  <si>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</si>
  <si>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</si>
  <si>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</si>
  <si>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</si>
  <si>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</si>
  <si>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</si>
  <si>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</si>
  <si>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</si>
  <si>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</si>
  <si>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</si>
  <si>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</si>
  <si>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</si>
  <si>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</si>
  <si>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</si>
  <si>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</si>
  <si>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</si>
  <si>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</si>
  <si>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</si>
  <si>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</si>
  <si>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</si>
  <si>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</si>
  <si>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</si>
  <si>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</si>
  <si>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</si>
  <si>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</si>
  <si>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</si>
  <si>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</si>
  <si>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</si>
  <si>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</si>
  <si>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</si>
  <si>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</si>
  <si>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</si>
  <si>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</si>
  <si>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</si>
  <si>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</si>
  <si>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</si>
  <si>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</si>
  <si>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</si>
  <si>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</si>
  <si>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</si>
  <si>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</si>
  <si>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</si>
  <si>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</si>
  <si>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</si>
  <si>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</si>
  <si>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</si>
  <si>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</si>
  <si>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</si>
  <si>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</si>
  <si>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</si>
  <si>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</si>
  <si>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</si>
  <si>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</si>
  <si>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</si>
  <si>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</si>
  <si>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</si>
  <si>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</si>
  <si>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</si>
  <si>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</si>
  <si>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</si>
  <si>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</si>
  <si>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</si>
  <si>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</si>
  <si>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</si>
  <si>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</si>
  <si>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</si>
  <si>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</si>
  <si>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</si>
  <si>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</si>
  <si>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</si>
  <si>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</si>
  <si>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</si>
  <si>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</si>
  <si>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</si>
  <si>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</si>
  <si>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</si>
  <si>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</si>
  <si>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</si>
  <si>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</si>
  <si>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</si>
  <si>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</si>
  <si>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</si>
  <si>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</si>
  <si>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</si>
  <si>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</si>
  <si>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</si>
  <si>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</si>
  <si>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</si>
  <si>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</si>
  <si>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</si>
  <si>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</si>
  <si>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</si>
  <si>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</si>
  <si>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</si>
  <si>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</si>
  <si>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</si>
  <si>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</si>
  <si>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</si>
  <si>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</si>
  <si>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</si>
  <si>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</si>
  <si>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</si>
  <si>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</si>
  <si>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</si>
  <si>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</si>
  <si>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</si>
  <si>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</si>
  <si>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</si>
  <si>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</si>
  <si>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</si>
  <si>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</si>
  <si>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</si>
  <si>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</si>
  <si>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</si>
  <si>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</si>
  <si>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</si>
  <si>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</si>
  <si>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</si>
  <si>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</si>
  <si>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</si>
  <si>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</si>
  <si>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</si>
  <si>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</si>
  <si>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</si>
  <si>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</si>
  <si>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</si>
  <si>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</si>
  <si>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</si>
  <si>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</si>
  <si>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</si>
  <si>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</si>
  <si>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</si>
  <si>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</si>
  <si>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</si>
  <si>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</si>
  <si>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</si>
  <si>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</si>
  <si>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</si>
  <si>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</si>
  <si>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</si>
  <si>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</si>
  <si>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</si>
  <si>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</si>
  <si>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</si>
  <si>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</si>
  <si>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</si>
  <si>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</si>
  <si>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</si>
  <si>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</si>
  <si>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</si>
  <si>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</si>
  <si>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</si>
  <si>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</si>
  <si>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</si>
  <si>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</si>
  <si>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</si>
  <si>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</si>
  <si>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</si>
  <si>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</si>
  <si>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</si>
  <si>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</si>
  <si>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</si>
  <si>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</si>
  <si>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</si>
  <si>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</si>
  <si>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</si>
  <si>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</si>
  <si>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</si>
  <si>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</si>
  <si>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</si>
  <si>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</si>
  <si>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</si>
  <si>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</si>
  <si>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</si>
  <si>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</si>
  <si>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</si>
  <si>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</si>
  <si>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</si>
  <si>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</si>
  <si>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</si>
  <si>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</si>
  <si>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</si>
  <si>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</si>
  <si>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</si>
  <si>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</si>
  <si>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</si>
  <si>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</si>
  <si>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</si>
  <si>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</si>
  <si>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</si>
  <si>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</si>
  <si>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</si>
  <si>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</si>
  <si>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</si>
  <si>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</si>
  <si>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</si>
  <si>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</si>
  <si>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</si>
  <si>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</si>
  <si>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</si>
  <si>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</si>
  <si>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</si>
  <si>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</si>
  <si>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</si>
  <si>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</si>
  <si>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</si>
  <si>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</si>
  <si>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</si>
  <si>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</si>
  <si>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</si>
  <si>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</si>
  <si>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</si>
  <si>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</si>
  <si>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</si>
  <si>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</si>
  <si>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</si>
  <si>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</si>
  <si>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</si>
  <si>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</si>
  <si>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</si>
  <si>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</si>
  <si>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</si>
  <si>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</si>
  <si>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</si>
  <si>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</si>
  <si>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</si>
  <si>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</si>
  <si>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</si>
  <si>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</si>
  <si>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</si>
  <si>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</si>
  <si>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</si>
  <si>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</si>
  <si>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</si>
  <si>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</si>
  <si>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</si>
  <si>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</si>
  <si>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</si>
  <si>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</si>
  <si>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</si>
  <si>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</si>
  <si>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</si>
  <si>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</si>
  <si>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</si>
  <si>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</si>
  <si>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</si>
  <si>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</si>
  <si>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</si>
  <si>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</si>
  <si>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</si>
  <si>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</si>
  <si>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</si>
  <si>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</si>
  <si>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</si>
  <si>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</si>
  <si>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</si>
  <si>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</si>
  <si>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</si>
  <si>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</si>
  <si>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</si>
  <si>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</si>
  <si>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</si>
  <si>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</si>
  <si>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</si>
  <si>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</si>
  <si>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</si>
  <si>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</si>
  <si>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</si>
  <si>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</si>
  <si>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</si>
  <si>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</si>
  <si>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</si>
  <si>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</si>
  <si>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</si>
  <si>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</si>
  <si>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</si>
  <si>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</si>
  <si>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</si>
  <si>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</si>
  <si>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</si>
  <si>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</si>
  <si>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</si>
  <si>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</si>
  <si>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</si>
  <si>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</si>
  <si>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</si>
  <si>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</si>
  <si>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</si>
  <si>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</si>
  <si>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</si>
  <si>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</si>
  <si>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</si>
  <si>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</si>
  <si>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</si>
  <si>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</si>
  <si>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</si>
  <si>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</si>
  <si>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</si>
  <si>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</si>
  <si>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</si>
  <si>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</si>
  <si>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</si>
  <si>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</si>
  <si>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</si>
  <si>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</si>
  <si>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</si>
  <si>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</si>
  <si>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</si>
  <si>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</si>
  <si>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</si>
  <si>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</si>
  <si>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</si>
  <si>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</si>
  <si>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</si>
  <si>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</si>
  <si>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</si>
  <si>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</si>
  <si>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</si>
  <si>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</si>
  <si>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</si>
  <si>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</si>
  <si>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</si>
  <si>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</si>
  <si>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</si>
  <si>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</si>
  <si>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</si>
  <si>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</si>
  <si>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</si>
  <si>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</si>
  <si>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</si>
  <si>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</si>
  <si>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</si>
  <si>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</si>
  <si>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</si>
  <si>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</si>
  <si>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</si>
  <si>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</si>
  <si>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</si>
  <si>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</si>
  <si>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</si>
  <si>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</si>
  <si>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</si>
  <si>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</si>
  <si>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</si>
  <si>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</si>
  <si>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</si>
  <si>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</si>
  <si>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</si>
  <si>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</si>
  <si>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</si>
  <si>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</si>
  <si>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</si>
  <si>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</si>
  <si>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</si>
  <si>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</si>
  <si>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</si>
  <si>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</si>
  <si>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</si>
  <si>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</si>
  <si>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</si>
  <si>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</si>
  <si>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</si>
  <si>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</si>
  <si>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</si>
  <si>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</si>
  <si>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</si>
  <si>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</si>
  <si>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</si>
  <si>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</si>
  <si>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</si>
  <si>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</si>
  <si>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</si>
  <si>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</si>
  <si>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</si>
  <si>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</si>
  <si>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</si>
  <si>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</si>
  <si>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</si>
  <si>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</si>
  <si>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</si>
  <si>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</si>
  <si>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</si>
  <si>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</si>
  <si>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</si>
  <si>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</si>
  <si>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</si>
  <si>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</si>
  <si>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</si>
  <si>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</si>
  <si>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</si>
  <si>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</si>
  <si>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</si>
  <si>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</si>
  <si>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</si>
  <si>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</si>
  <si>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</si>
  <si>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</si>
  <si>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</si>
  <si>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</si>
  <si>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</si>
  <si>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</si>
  <si>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</si>
  <si>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</si>
  <si>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</si>
  <si>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</si>
  <si>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</si>
  <si>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</si>
  <si>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</si>
  <si>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</si>
  <si>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</si>
  <si>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</si>
  <si>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</si>
  <si>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</si>
  <si>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</si>
  <si>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</si>
  <si>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</si>
  <si>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</si>
  <si>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</si>
  <si>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</si>
  <si>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</si>
  <si>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</si>
  <si>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</si>
  <si>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</si>
  <si>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</si>
  <si>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</si>
  <si>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</si>
  <si>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</si>
  <si>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</si>
  <si>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</si>
  <si>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</si>
  <si>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</si>
  <si>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</si>
  <si>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</si>
  <si>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</si>
  <si>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</si>
  <si>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</si>
  <si>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</si>
  <si>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</si>
  <si>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</si>
  <si>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</si>
  <si>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</si>
  <si>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</si>
  <si>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</si>
  <si>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</si>
  <si>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</si>
  <si>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</si>
  <si>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</si>
  <si>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</si>
  <si>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</si>
  <si>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</si>
  <si>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</si>
  <si>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</si>
  <si>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</si>
  <si>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</si>
  <si>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</si>
  <si>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</si>
  <si>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</si>
  <si>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</si>
  <si>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</si>
  <si>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</si>
  <si>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</si>
  <si>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</si>
  <si>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</si>
  <si>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</si>
  <si>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</si>
  <si>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</si>
  <si>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</si>
  <si>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</si>
  <si>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</si>
  <si>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</si>
  <si>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</si>
  <si>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</si>
  <si>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</si>
  <si>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</si>
  <si>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</si>
  <si>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</si>
  <si>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</si>
  <si>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</si>
  <si>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</si>
  <si>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</si>
  <si>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</si>
  <si>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</si>
  <si>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</si>
  <si>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</si>
  <si>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</si>
  <si>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</si>
  <si>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</si>
  <si>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</si>
  <si>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</si>
  <si>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</si>
  <si>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</si>
  <si>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</si>
  <si>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</si>
  <si>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</si>
  <si>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</si>
  <si>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</si>
  <si>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</si>
  <si>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</si>
  <si>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</si>
  <si>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</si>
  <si>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</si>
  <si>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</si>
  <si>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</si>
  <si>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</si>
  <si>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</si>
  <si>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</si>
  <si>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</si>
  <si>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</si>
  <si>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</si>
  <si>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</si>
  <si>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</si>
  <si>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</si>
  <si>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</si>
  <si>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</si>
  <si>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</si>
  <si>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</si>
  <si>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</si>
  <si>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</si>
  <si>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</si>
  <si>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</si>
  <si>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</si>
  <si>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</si>
  <si>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</si>
  <si>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</si>
  <si>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</si>
  <si>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</si>
  <si>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</si>
  <si>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</si>
  <si>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</si>
  <si>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</si>
  <si>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</si>
  <si>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</si>
  <si>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</si>
  <si>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</si>
  <si>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</si>
  <si>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</si>
  <si>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</si>
  <si>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</si>
  <si>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</si>
  <si>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</si>
  <si>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</si>
  <si>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</si>
  <si>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</si>
  <si>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</si>
  <si>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</si>
  <si>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</si>
  <si>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</si>
  <si>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</si>
  <si>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</si>
  <si>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</si>
  <si>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</si>
  <si>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</si>
  <si>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</si>
  <si>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</si>
  <si>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</si>
  <si>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</si>
  <si>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</si>
  <si>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</si>
  <si>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</si>
  <si>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</si>
  <si>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</si>
  <si>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</si>
  <si>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</si>
  <si>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</si>
  <si>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</si>
  <si>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</si>
  <si>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</si>
  <si>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</si>
  <si>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</si>
  <si>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</si>
  <si>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</si>
  <si>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</si>
  <si>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</si>
  <si>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</si>
  <si>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</si>
  <si>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</si>
  <si>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</si>
  <si>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</si>
  <si>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</si>
  <si>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</si>
  <si>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</si>
  <si>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</si>
  <si>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</si>
  <si>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</si>
  <si>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</si>
  <si>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</si>
  <si>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</si>
  <si>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</si>
  <si>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</si>
  <si>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</si>
  <si>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</si>
  <si>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</si>
  <si>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</si>
  <si>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</si>
  <si>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</si>
  <si>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</si>
  <si>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</si>
  <si>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</si>
  <si>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</si>
  <si>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</si>
  <si>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</si>
  <si>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</si>
  <si>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</si>
  <si>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</si>
  <si>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</si>
  <si>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</si>
  <si>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</si>
  <si>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</si>
  <si>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</si>
  <si>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</si>
  <si>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</si>
  <si>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</si>
  <si>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</si>
  <si>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</si>
  <si>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</si>
  <si>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</si>
  <si>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</si>
  <si>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</si>
  <si>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</si>
  <si>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</si>
  <si>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</si>
  <si>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</si>
  <si>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</si>
  <si>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</si>
  <si>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</si>
  <si>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</si>
  <si>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</si>
  <si>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</si>
  <si>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</si>
  <si>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</si>
  <si>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</si>
  <si>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</si>
  <si>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</si>
  <si>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</si>
  <si>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</si>
  <si>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</si>
  <si>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</si>
  <si>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</si>
  <si>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</si>
  <si>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</si>
  <si>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</si>
  <si>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</si>
  <si>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</si>
  <si>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</si>
  <si>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</si>
  <si>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</si>
  <si>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</si>
  <si>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</si>
  <si>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</si>
  <si>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</si>
  <si>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</si>
  <si>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</si>
  <si>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</si>
  <si>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</si>
  <si>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</si>
  <si>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</si>
  <si>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</si>
  <si>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</si>
  <si>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</si>
  <si>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</si>
  <si>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</si>
  <si>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</si>
  <si>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</si>
  <si>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</si>
  <si>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</si>
  <si>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</si>
  <si>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</si>
  <si>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</si>
  <si>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</si>
  <si>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</si>
  <si>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</si>
  <si>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</si>
  <si>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</si>
  <si>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</si>
  <si>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</si>
  <si>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</si>
  <si>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</si>
  <si>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</si>
  <si>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</si>
  <si>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</si>
  <si>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</si>
  <si>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</si>
  <si>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</si>
  <si>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</si>
  <si>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</si>
  <si>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</si>
  <si>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</si>
  <si>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</si>
  <si>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</si>
  <si>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</si>
  <si>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</si>
  <si>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</si>
  <si>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</si>
  <si>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</si>
  <si>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</si>
  <si>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</si>
  <si>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</si>
  <si>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</si>
  <si>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</si>
  <si>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</si>
  <si>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</si>
  <si>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</si>
  <si>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</si>
  <si>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</si>
  <si>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</si>
  <si>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</si>
  <si>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</si>
  <si>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</si>
  <si>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</si>
  <si>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</si>
  <si>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</si>
  <si>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</si>
  <si>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</si>
  <si>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</si>
  <si>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</si>
  <si>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</si>
  <si>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</si>
  <si>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</si>
  <si>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</si>
  <si>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</si>
  <si>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</si>
  <si>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</si>
  <si>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</si>
  <si>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</si>
  <si>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</si>
  <si>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</si>
  <si>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</si>
  <si>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</si>
  <si>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</si>
  <si>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</si>
  <si>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</si>
  <si>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</si>
  <si>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</si>
  <si>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</si>
  <si>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</si>
  <si>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</si>
  <si>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</si>
  <si>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</si>
  <si>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</si>
  <si>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</si>
  <si>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</si>
  <si>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</si>
  <si>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</si>
  <si>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</si>
  <si>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</si>
  <si>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</si>
  <si>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</si>
  <si>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</si>
  <si>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</si>
  <si>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</si>
  <si>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</si>
  <si>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</si>
  <si>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</si>
  <si>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</si>
  <si>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</si>
  <si>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</si>
  <si>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</si>
  <si>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</si>
  <si>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</si>
  <si>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</si>
  <si>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</si>
  <si>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</si>
  <si>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</si>
  <si>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</si>
  <si>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</si>
  <si>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</si>
  <si>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</si>
  <si>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</si>
  <si>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</si>
  <si>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</si>
  <si>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</si>
  <si>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</si>
  <si>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</si>
  <si>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</si>
  <si>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</si>
  <si>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</si>
  <si>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</si>
  <si>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</si>
  <si>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</si>
  <si>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</si>
  <si>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</si>
  <si>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</si>
  <si>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</si>
  <si>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</si>
  <si>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</si>
  <si>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</si>
  <si>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</si>
  <si>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</si>
  <si>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</si>
  <si>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</si>
  <si>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</si>
  <si>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</si>
  <si>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</si>
  <si>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</si>
  <si>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</si>
  <si>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</si>
  <si>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</si>
  <si>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</si>
  <si>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</si>
  <si>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</si>
  <si>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</si>
  <si>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</si>
  <si>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</si>
  <si>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</si>
  <si>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</si>
  <si>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</si>
  <si>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</si>
  <si>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</si>
  <si>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</si>
  <si>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</si>
  <si>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</si>
  <si>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</si>
  <si>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</si>
  <si>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</si>
  <si>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</si>
  <si>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</si>
  <si>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</si>
  <si>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</si>
  <si>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</si>
  <si>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</si>
  <si>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</si>
  <si>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</si>
  <si>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</si>
  <si>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</si>
  <si>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</si>
  <si>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</si>
  <si>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</si>
  <si>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</si>
  <si>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</si>
  <si>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</si>
  <si>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</si>
  <si>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</si>
  <si>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</si>
  <si>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</si>
  <si>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</si>
  <si>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</si>
  <si>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</si>
  <si>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</si>
  <si>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</si>
  <si>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</si>
  <si>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</si>
  <si>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</si>
  <si>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</si>
  <si>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</si>
  <si>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</si>
  <si>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</si>
  <si>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</si>
  <si>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</si>
  <si>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</si>
  <si>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</si>
  <si>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</si>
  <si>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</si>
  <si>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</si>
  <si>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</si>
  <si>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</si>
  <si>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</si>
  <si>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</si>
  <si>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</si>
  <si>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</si>
  <si>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</si>
  <si>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</si>
  <si>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</si>
  <si>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</si>
  <si>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</si>
  <si>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</si>
  <si>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</si>
  <si>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</si>
  <si>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</si>
  <si>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</si>
  <si>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</si>
  <si>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</si>
  <si>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</si>
  <si>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</si>
  <si>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</si>
  <si>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</si>
  <si>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</si>
  <si>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</si>
  <si>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</si>
  <si>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</si>
  <si>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</si>
  <si>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</si>
  <si>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</si>
  <si>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</si>
  <si>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</si>
  <si>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</si>
  <si>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</si>
  <si>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</si>
  <si>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</si>
  <si>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</si>
  <si>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</si>
  <si>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</si>
  <si>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</si>
  <si>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</si>
  <si>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</si>
  <si>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</si>
  <si>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</si>
  <si>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</si>
  <si>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</si>
  <si>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</si>
  <si>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</si>
  <si>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</si>
  <si>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</si>
  <si>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</si>
  <si>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</si>
  <si>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</si>
  <si>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</si>
  <si>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</si>
  <si>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</si>
  <si>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</si>
  <si>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</si>
  <si>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</si>
  <si>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</si>
  <si>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</si>
  <si>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</si>
  <si>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</si>
  <si>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</si>
  <si>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</si>
  <si>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</si>
  <si>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</si>
  <si>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</si>
  <si>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</si>
  <si>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</si>
  <si>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</si>
  <si>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</si>
  <si>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</si>
  <si>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</si>
  <si>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</si>
  <si>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</si>
  <si>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</si>
  <si>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</si>
  <si>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</si>
  <si>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</si>
  <si>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</si>
  <si>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</si>
  <si>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</si>
  <si>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</si>
  <si>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</si>
  <si>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</si>
  <si>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</si>
  <si>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</si>
  <si>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</si>
  <si>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</si>
  <si>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</si>
  <si>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</si>
  <si>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</si>
  <si>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</si>
  <si>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</si>
  <si>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</si>
  <si>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</si>
  <si>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</si>
  <si>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</si>
  <si>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</si>
  <si>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</si>
  <si>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</si>
  <si>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</si>
  <si>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</si>
  <si>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</si>
  <si>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</si>
  <si>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</si>
  <si>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</si>
  <si>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</si>
  <si>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</si>
  <si>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</si>
  <si>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</si>
  <si>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</si>
  <si>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</si>
  <si>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</si>
  <si>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</si>
  <si>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</si>
  <si>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</si>
  <si>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</si>
  <si>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</si>
  <si>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</si>
  <si>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</si>
  <si>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</si>
  <si>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</si>
  <si>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</si>
  <si>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</si>
  <si>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</si>
  <si>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</si>
  <si>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</si>
  <si>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</si>
  <si>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</si>
  <si>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</si>
  <si>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</si>
  <si>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</si>
  <si>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</si>
  <si>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</si>
  <si>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</si>
  <si>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</si>
  <si>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</si>
  <si>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</si>
  <si>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</si>
  <si>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</si>
  <si>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</si>
  <si>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</si>
  <si>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</si>
  <si>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</si>
  <si>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</si>
  <si>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</si>
  <si>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</si>
  <si>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</si>
  <si>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</si>
  <si>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</si>
  <si>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</si>
  <si>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</si>
  <si>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</si>
  <si>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</si>
  <si>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</si>
  <si>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</si>
  <si>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</si>
  <si>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</si>
  <si>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</si>
  <si>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</si>
  <si>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</si>
  <si>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</si>
  <si>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</si>
  <si>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</si>
  <si>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</si>
  <si>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</si>
  <si>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</si>
  <si>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</si>
  <si>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</si>
  <si>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</si>
  <si>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</si>
  <si>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</si>
  <si>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</si>
  <si>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</si>
  <si>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</si>
  <si>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</si>
  <si>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</si>
  <si>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</si>
  <si>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</si>
  <si>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</si>
  <si>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</si>
  <si>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</si>
  <si>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</si>
  <si>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</si>
  <si>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</si>
  <si>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</si>
  <si>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</si>
  <si>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</si>
  <si>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</si>
  <si>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</si>
  <si>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</si>
  <si>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</si>
  <si>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</si>
  <si>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</si>
  <si>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</si>
  <si>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</si>
  <si>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</si>
  <si>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</si>
  <si>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</si>
  <si>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</si>
  <si>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</si>
  <si>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</si>
  <si>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</si>
  <si>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</si>
  <si>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</si>
  <si>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</si>
  <si>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</si>
  <si>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</si>
  <si>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</si>
  <si>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</si>
  <si>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</si>
  <si>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</si>
  <si>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</si>
  <si>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</si>
  <si>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</si>
  <si>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</si>
  <si>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</si>
  <si>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</si>
  <si>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</si>
  <si>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</si>
  <si>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</si>
  <si>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</si>
  <si>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</si>
  <si>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</si>
  <si>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</si>
  <si>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</si>
  <si>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</si>
  <si>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</si>
  <si>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</si>
  <si>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</si>
  <si>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</si>
  <si>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</si>
  <si>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</si>
  <si>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</si>
  <si>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</si>
  <si>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</si>
  <si>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</si>
  <si>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</si>
  <si>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</si>
  <si>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</si>
  <si>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</si>
  <si>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</si>
  <si>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</si>
  <si>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</si>
  <si>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</si>
  <si>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</si>
  <si>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</si>
  <si>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</si>
  <si>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</si>
  <si>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</si>
  <si>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</si>
  <si>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</si>
  <si>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</si>
  <si>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</si>
  <si>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</si>
  <si>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</si>
  <si>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</si>
  <si>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</si>
  <si>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</si>
  <si>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</si>
  <si>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</si>
  <si>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</si>
  <si>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</si>
  <si>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</si>
  <si>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</si>
  <si>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</si>
  <si>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</si>
  <si>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</si>
  <si>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</si>
  <si>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</si>
  <si>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</si>
  <si>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</si>
  <si>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</si>
  <si>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</si>
  <si>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</si>
  <si>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</si>
  <si>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</si>
  <si>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</si>
  <si>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</si>
  <si>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</si>
  <si>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</si>
  <si>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</si>
  <si>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</si>
  <si>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</si>
  <si>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</si>
  <si>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</si>
  <si>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</si>
  <si>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</si>
  <si>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</si>
  <si>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</si>
  <si>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</si>
  <si>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</si>
  <si>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</si>
  <si>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</si>
  <si>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</si>
  <si>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</si>
  <si>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</si>
  <si>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</si>
  <si>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</si>
  <si>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</si>
  <si>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</si>
  <si>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</si>
  <si>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</si>
  <si>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</si>
  <si>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</si>
  <si>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</si>
  <si>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</si>
  <si>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</si>
  <si>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</si>
  <si>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</si>
  <si>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</si>
  <si>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</si>
  <si>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</si>
  <si>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</si>
  <si>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</si>
  <si>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</si>
  <si>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</si>
  <si>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</si>
  <si>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</si>
  <si>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</si>
  <si>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</si>
  <si>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</si>
  <si>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</si>
  <si>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</si>
  <si>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</si>
  <si>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</si>
  <si>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</si>
  <si>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</si>
  <si>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</si>
  <si>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</si>
  <si>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</si>
  <si>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</si>
  <si>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</si>
  <si>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</si>
  <si>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</si>
  <si>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</si>
  <si>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</si>
  <si>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</si>
  <si>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</si>
  <si>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</si>
  <si>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</si>
  <si>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</si>
  <si>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</si>
  <si>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</si>
  <si>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</si>
  <si>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</si>
  <si>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</si>
  <si>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</si>
  <si>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</si>
  <si>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</si>
  <si>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</si>
  <si>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</si>
  <si>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</si>
  <si>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</si>
  <si>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</si>
  <si>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</si>
  <si>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</si>
  <si>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</si>
  <si>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</si>
  <si>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</si>
  <si>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</si>
  <si>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</si>
  <si>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</si>
  <si>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</si>
  <si>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</si>
  <si>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</si>
  <si>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</si>
  <si>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</si>
  <si>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</si>
  <si>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</si>
  <si>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</si>
  <si>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</si>
  <si>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</si>
  <si>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</si>
  <si>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</si>
  <si>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</si>
  <si>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</si>
  <si>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</si>
  <si>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</si>
  <si>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</si>
  <si>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</si>
  <si>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</si>
  <si>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</si>
  <si>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</si>
  <si>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</si>
  <si>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</si>
  <si>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</si>
  <si>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</si>
  <si>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</si>
  <si>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</si>
  <si>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</si>
  <si>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</si>
  <si>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</si>
  <si>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</si>
  <si>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</si>
  <si>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</si>
  <si>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</si>
  <si>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</si>
  <si>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</si>
  <si>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</si>
  <si>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</si>
  <si>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</si>
  <si>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</si>
  <si>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</si>
  <si>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</si>
  <si>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</si>
  <si>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</si>
  <si>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</si>
  <si>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</si>
  <si>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</si>
  <si>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</si>
  <si>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</si>
  <si>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</si>
  <si>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</si>
  <si>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</si>
  <si>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</si>
  <si>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</si>
  <si>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</si>
  <si>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</si>
  <si>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</si>
  <si>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</si>
  <si>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</si>
  <si>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</si>
  <si>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</si>
  <si>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</si>
  <si>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</si>
  <si>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</si>
  <si>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</si>
  <si>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</si>
  <si>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</si>
  <si>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</si>
  <si>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</si>
  <si>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</si>
  <si>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</si>
  <si>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</si>
  <si>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</si>
  <si>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</si>
  <si>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</si>
  <si>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</si>
  <si>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</si>
  <si>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</si>
  <si>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</si>
  <si>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</si>
  <si>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</si>
  <si>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</si>
  <si>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</si>
  <si>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</si>
  <si>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</si>
  <si>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</si>
  <si>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</si>
  <si>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</si>
  <si>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</si>
  <si>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</si>
  <si>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</si>
  <si>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</si>
  <si>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</si>
  <si>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</si>
  <si>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</si>
  <si>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</si>
  <si>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</si>
  <si>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</si>
  <si>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</si>
  <si>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</si>
  <si>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</si>
  <si>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</si>
  <si>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</si>
  <si>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</si>
  <si>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</si>
  <si>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</si>
  <si>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</si>
  <si>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</si>
  <si>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</si>
  <si>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</si>
  <si>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</si>
  <si>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</si>
  <si>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</si>
  <si>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</si>
  <si>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</si>
  <si>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</si>
  <si>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</si>
  <si>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</si>
  <si>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</si>
  <si>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</si>
  <si>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</si>
  <si>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</si>
  <si>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</si>
  <si>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</si>
  <si>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</si>
  <si>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</si>
  <si>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</si>
  <si>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</si>
  <si>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</si>
  <si>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</si>
  <si>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</si>
  <si>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</si>
  <si>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</si>
  <si>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</si>
  <si>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</si>
  <si>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</si>
  <si>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</si>
  <si>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</si>
  <si>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</si>
  <si>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</si>
  <si>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</si>
  <si>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</si>
  <si>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</si>
  <si>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</si>
  <si>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</si>
  <si>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</si>
  <si>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</si>
  <si>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</si>
  <si>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</si>
  <si>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</si>
  <si>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</si>
  <si>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</si>
  <si>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</si>
  <si>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</si>
  <si>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</si>
  <si>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</si>
  <si>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</si>
  <si>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</si>
  <si>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</si>
  <si>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</si>
  <si>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</si>
  <si>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</si>
  <si>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</si>
  <si>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</si>
  <si>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</si>
  <si>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</si>
  <si>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</si>
  <si>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</si>
  <si>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</si>
  <si>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</si>
  <si>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</si>
  <si>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</si>
  <si>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</si>
  <si>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</si>
  <si>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</si>
  <si>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</si>
  <si>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</si>
  <si>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</si>
  <si>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</si>
  <si>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</si>
  <si>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</si>
  <si>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</si>
  <si>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</si>
  <si>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</si>
  <si>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</si>
  <si>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</si>
  <si>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</si>
  <si>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</si>
  <si>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</si>
  <si>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</si>
  <si>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</si>
  <si>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</si>
  <si>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</si>
  <si>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</si>
  <si>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</si>
  <si>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</si>
  <si>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</si>
  <si>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</si>
  <si>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</si>
  <si>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</si>
  <si>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</si>
  <si>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</si>
  <si>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</si>
  <si>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</si>
  <si>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</si>
  <si>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</si>
  <si>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</si>
  <si>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</si>
  <si>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</si>
  <si>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</si>
  <si>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</si>
  <si>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</si>
  <si>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</si>
  <si>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</si>
  <si>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</si>
  <si>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</si>
  <si>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</si>
  <si>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</si>
  <si>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</si>
  <si>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</si>
  <si>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</si>
  <si>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</si>
  <si>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</si>
  <si>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</si>
  <si>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</si>
  <si>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</si>
  <si>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</si>
  <si>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</si>
  <si>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</si>
  <si>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</si>
  <si>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</si>
  <si>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</si>
  <si>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</si>
  <si>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</si>
  <si>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</si>
  <si>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</si>
  <si>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</si>
  <si>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</si>
  <si>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</si>
  <si>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</si>
  <si>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</si>
  <si>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</si>
  <si>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</si>
  <si>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</si>
  <si>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</si>
  <si>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</si>
  <si>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</si>
  <si>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</si>
  <si>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</si>
  <si>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</si>
  <si>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</si>
  <si>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</si>
  <si>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</si>
  <si>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</si>
  <si>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</si>
  <si>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</si>
  <si>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</si>
  <si>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</si>
  <si>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</si>
  <si>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</si>
  <si>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</si>
  <si>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</si>
  <si>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</si>
  <si>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</si>
  <si>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</si>
  <si>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</si>
  <si>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</si>
  <si>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</si>
  <si>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</si>
  <si>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</si>
  <si>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</si>
  <si>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</si>
  <si>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</si>
  <si>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</si>
  <si>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</si>
  <si>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</si>
  <si>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</si>
  <si>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</si>
  <si>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</si>
  <si>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</si>
  <si>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</si>
  <si>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</si>
  <si>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</si>
  <si>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</si>
  <si>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</si>
  <si>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</si>
  <si>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</si>
  <si>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</si>
  <si>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</si>
  <si>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</si>
  <si>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</si>
  <si>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</si>
  <si>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</si>
  <si>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</si>
  <si>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</si>
  <si>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</si>
  <si>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</si>
  <si>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</si>
  <si>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</si>
  <si>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</si>
  <si>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</si>
  <si>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</si>
  <si>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</si>
  <si>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</si>
  <si>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</si>
  <si>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</si>
  <si>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</si>
  <si>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</si>
  <si>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</si>
  <si>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</si>
  <si>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</si>
  <si>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</si>
  <si>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</si>
  <si>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</si>
  <si>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</si>
  <si>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</si>
  <si>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</si>
  <si>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</si>
  <si>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</si>
  <si>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</si>
  <si>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</si>
  <si>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</si>
  <si>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</si>
  <si>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</si>
  <si>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</si>
  <si>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</si>
  <si>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</si>
  <si>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</si>
  <si>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</si>
  <si>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</si>
  <si>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</si>
  <si>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</si>
  <si>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</si>
  <si>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</si>
  <si>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</si>
  <si>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</si>
  <si>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</si>
  <si>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</si>
  <si>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</si>
  <si>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</si>
  <si>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</si>
  <si>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</si>
  <si>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</si>
  <si>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</si>
  <si>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</si>
  <si>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</si>
  <si>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</si>
  <si>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</si>
  <si>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</si>
  <si>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</si>
  <si>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</si>
  <si>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</si>
  <si>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</si>
  <si>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</si>
  <si>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</si>
  <si>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</si>
  <si>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</si>
  <si>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</si>
  <si>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</si>
  <si>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</si>
  <si>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</si>
  <si>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</si>
  <si>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</si>
  <si>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</si>
  <si>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</si>
  <si>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</si>
  <si>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</si>
  <si>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</si>
  <si>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</si>
  <si>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</si>
  <si>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</si>
  <si>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</si>
  <si>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</si>
  <si>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</si>
  <si>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</si>
  <si>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</si>
  <si>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</si>
  <si>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</si>
  <si>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</si>
  <si>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</si>
  <si>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</si>
  <si>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</si>
  <si>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</si>
  <si>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</si>
  <si>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</si>
  <si>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</si>
  <si>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</si>
  <si>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</si>
  <si>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</si>
  <si>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</si>
  <si>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</si>
  <si>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</si>
  <si>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</si>
  <si>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</si>
  <si>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</si>
  <si>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</si>
  <si>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</si>
  <si>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</si>
  <si>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</si>
  <si>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</si>
  <si>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</si>
  <si>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</si>
  <si>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</si>
  <si>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</si>
  <si>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</si>
  <si>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</si>
  <si>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</si>
  <si>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</si>
  <si>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</si>
  <si>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</si>
  <si>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</si>
  <si>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</si>
  <si>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</si>
  <si>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</si>
  <si>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</si>
  <si>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</si>
  <si>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</si>
  <si>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</si>
  <si>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</si>
  <si>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</si>
  <si>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</si>
  <si>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</si>
  <si>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</si>
  <si>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</si>
  <si>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</si>
  <si>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</si>
  <si>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</si>
  <si>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</si>
  <si>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</si>
  <si>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</si>
  <si>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</si>
  <si>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</si>
  <si>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</si>
  <si>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</si>
  <si>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</si>
  <si>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</si>
  <si>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</si>
  <si>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</si>
  <si>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</si>
  <si>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</si>
  <si>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</si>
  <si>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</si>
  <si>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</si>
  <si>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</si>
  <si>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</si>
  <si>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</si>
  <si>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</si>
  <si>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</si>
  <si>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</si>
  <si>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</si>
  <si>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</si>
  <si>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</si>
  <si>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</si>
  <si>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</si>
  <si>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</si>
  <si>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</si>
  <si>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</si>
  <si>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</si>
  <si>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</si>
  <si>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</si>
  <si>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</si>
  <si>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</si>
  <si>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</si>
  <si>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</si>
  <si>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</si>
  <si>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</si>
  <si>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</si>
  <si>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</si>
  <si>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</si>
  <si>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</si>
  <si>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</si>
  <si>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</si>
  <si>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</si>
  <si>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</si>
  <si>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</si>
  <si>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</si>
  <si>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</si>
  <si>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</si>
  <si>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</si>
  <si>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</si>
  <si>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</si>
  <si>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</si>
  <si>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</si>
  <si>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</si>
  <si>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</si>
  <si>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</si>
  <si>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</si>
  <si>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</si>
  <si>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</si>
  <si>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</si>
  <si>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</si>
  <si>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</si>
  <si>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</si>
  <si>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</si>
  <si>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</si>
  <si>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</si>
  <si>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</si>
  <si>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</si>
  <si>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</si>
  <si>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</si>
  <si>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</si>
  <si>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</si>
  <si>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</si>
  <si>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</si>
  <si>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</si>
  <si>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</si>
  <si>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</si>
  <si>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</si>
  <si>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</si>
  <si>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</si>
  <si>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</si>
  <si>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</si>
  <si>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</si>
  <si>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</si>
  <si>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</si>
  <si>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</si>
  <si>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</si>
  <si>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</si>
  <si>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</si>
  <si>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</si>
  <si>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</si>
  <si>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</si>
  <si>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</si>
  <si>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</si>
  <si>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</si>
  <si>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</si>
  <si>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</si>
  <si>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</si>
  <si>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</si>
  <si>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</si>
  <si>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</si>
  <si>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</si>
  <si>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</si>
  <si>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</si>
  <si>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</si>
  <si>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</si>
  <si>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</si>
  <si>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</si>
  <si>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</si>
  <si>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</si>
  <si>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</si>
  <si>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</si>
  <si>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</si>
  <si>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</si>
  <si>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</si>
  <si>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</si>
  <si>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</si>
  <si>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</si>
  <si>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</si>
  <si>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</si>
  <si>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</si>
  <si>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</si>
  <si>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</si>
  <si>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</si>
  <si>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</si>
  <si>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</si>
  <si>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</si>
  <si>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</si>
  <si>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</si>
  <si>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</si>
  <si>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</si>
  <si>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</si>
  <si>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</si>
  <si>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</si>
  <si>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</si>
  <si>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</si>
  <si>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</si>
  <si>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</si>
  <si>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</si>
  <si>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</si>
  <si>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</si>
  <si>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</si>
  <si>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</si>
  <si>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</si>
  <si>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</si>
  <si>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</si>
  <si>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</si>
  <si>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</si>
  <si>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</si>
  <si>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</si>
  <si>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</si>
  <si>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</si>
  <si>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</si>
  <si>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</si>
  <si>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</si>
  <si>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</si>
  <si>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</si>
  <si>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</si>
  <si>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</si>
  <si>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</si>
  <si>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</si>
  <si>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</si>
  <si>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</si>
  <si>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</si>
  <si>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</si>
  <si>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</si>
  <si>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</si>
  <si>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</si>
  <si>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</si>
  <si>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</si>
  <si>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</si>
  <si>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</si>
  <si>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</si>
  <si>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</si>
  <si>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</si>
  <si>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</si>
  <si>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</si>
  <si>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</si>
  <si>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</si>
  <si>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</si>
  <si>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</si>
  <si>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</si>
  <si>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</si>
  <si>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</si>
  <si>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</si>
  <si>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</si>
  <si>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</si>
  <si>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</si>
  <si>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</si>
  <si>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</si>
  <si>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</si>
  <si>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</si>
  <si>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</si>
  <si>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</si>
  <si>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</si>
  <si>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</si>
  <si>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</si>
  <si>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</si>
  <si>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</si>
  <si>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</si>
  <si>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</si>
  <si>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</si>
  <si>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</si>
  <si>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</si>
  <si>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</si>
  <si>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</si>
  <si>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</si>
  <si>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</si>
  <si>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</si>
  <si>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</si>
  <si>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</si>
  <si>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</si>
  <si>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</si>
  <si>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</si>
  <si>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</si>
  <si>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</si>
  <si>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</si>
  <si>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</si>
  <si>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</si>
  <si>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</si>
  <si>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</si>
  <si>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</si>
  <si>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</si>
  <si>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</si>
  <si>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</si>
  <si>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</si>
  <si>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</si>
  <si>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</si>
  <si>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</si>
  <si>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</si>
  <si>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</si>
  <si>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</si>
  <si>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</si>
  <si>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</si>
  <si>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</si>
  <si>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</si>
  <si>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</si>
  <si>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</si>
  <si>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</si>
  <si>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</si>
  <si>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</si>
  <si>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</si>
  <si>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</si>
  <si>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</si>
  <si>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</si>
  <si>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</si>
  <si>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</si>
  <si>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</si>
  <si>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</si>
  <si>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</si>
  <si>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</si>
  <si>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</si>
  <si>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</si>
  <si>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</si>
  <si>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</si>
  <si>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</si>
  <si>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</si>
  <si>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</si>
  <si>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</si>
  <si>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</si>
  <si>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</si>
  <si>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</si>
  <si>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</si>
  <si>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</si>
  <si>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</si>
  <si>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</si>
  <si>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</si>
  <si>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</si>
  <si>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</si>
  <si>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</si>
  <si>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</si>
  <si>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</si>
  <si>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</si>
  <si>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</si>
  <si>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</si>
  <si>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</si>
  <si>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</si>
  <si>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</si>
  <si>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</si>
  <si>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</si>
  <si>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</si>
  <si>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</si>
  <si>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</si>
  <si>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</si>
  <si>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</si>
  <si>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</si>
  <si>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</si>
  <si>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</si>
  <si>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</si>
  <si>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</si>
  <si>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</si>
  <si>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</si>
  <si>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</si>
  <si>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</si>
  <si>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</si>
  <si>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</si>
  <si>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</si>
  <si>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</si>
  <si>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</si>
  <si>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</si>
  <si>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</si>
  <si>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</si>
  <si>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</si>
  <si>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</si>
  <si>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</si>
  <si>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</si>
  <si>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</si>
  <si>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</si>
  <si>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</si>
  <si>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</si>
  <si>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</si>
  <si>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</si>
  <si>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</si>
  <si>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</si>
  <si>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</si>
  <si>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</si>
  <si>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</si>
  <si>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</si>
  <si>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</si>
  <si>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</si>
  <si>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</si>
  <si>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</si>
  <si>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</si>
  <si>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</si>
  <si>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</si>
  <si>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</si>
  <si>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</si>
  <si>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</si>
  <si>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</si>
  <si>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</si>
  <si>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</si>
  <si>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</si>
  <si>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</si>
  <si>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</si>
  <si>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</si>
  <si>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</si>
  <si>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</si>
  <si>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</si>
  <si>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</si>
  <si>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</si>
  <si>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</si>
  <si>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</si>
  <si>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</si>
  <si>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</si>
  <si>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</si>
  <si>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</si>
  <si>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</si>
  <si>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</si>
  <si>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</si>
  <si>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</si>
  <si>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</si>
  <si>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</si>
  <si>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</si>
  <si>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</si>
  <si>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</si>
  <si>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</si>
  <si>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</si>
  <si>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</si>
  <si>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</si>
  <si>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</si>
  <si>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</si>
  <si>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</si>
  <si>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</si>
  <si>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</si>
  <si>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</si>
  <si>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</si>
  <si>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</si>
  <si>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</si>
  <si>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</si>
  <si>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</si>
  <si>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</si>
  <si>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</si>
  <si>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</si>
  <si>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</si>
  <si>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</si>
  <si>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</si>
  <si>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</si>
  <si>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</si>
  <si>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</si>
  <si>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</si>
  <si>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</si>
  <si>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</si>
  <si>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</si>
  <si>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</si>
  <si>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</si>
  <si>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</si>
  <si>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</si>
  <si>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</si>
  <si>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</si>
  <si>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</si>
  <si>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</si>
  <si>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</si>
  <si>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</si>
  <si>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</si>
  <si>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</si>
  <si>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</si>
  <si>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</si>
  <si>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</si>
  <si>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</si>
  <si>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</si>
  <si>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</si>
  <si>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</si>
  <si>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</si>
  <si>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</si>
  <si>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</si>
  <si>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</si>
  <si>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</si>
  <si>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</si>
  <si>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</si>
  <si>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</si>
  <si>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</si>
  <si>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</si>
  <si>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</si>
  <si>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</si>
  <si>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</si>
  <si>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</si>
  <si>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</si>
  <si>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</si>
  <si>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</si>
  <si>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</si>
  <si>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</si>
  <si>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</si>
  <si>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</si>
  <si>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</si>
  <si>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</si>
  <si>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</si>
  <si>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</si>
  <si>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</si>
  <si>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</si>
  <si>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</si>
  <si>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</si>
  <si>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</si>
  <si>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</si>
  <si>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</si>
  <si>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</si>
  <si>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</si>
  <si>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</si>
  <si>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</si>
  <si>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</si>
  <si>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</si>
  <si>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</si>
  <si>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</si>
  <si>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</si>
  <si>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</si>
  <si>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</si>
  <si>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</si>
  <si>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</si>
  <si>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</si>
  <si>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</si>
  <si>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</si>
  <si>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</si>
  <si>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</si>
  <si>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</si>
  <si>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</si>
  <si>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</si>
  <si>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</si>
  <si>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</si>
  <si>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</si>
  <si>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</si>
  <si>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</si>
  <si>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</si>
  <si>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</si>
  <si>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</si>
  <si>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</si>
  <si>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</si>
  <si>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</si>
  <si>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</si>
  <si>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</si>
  <si>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</si>
  <si>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</si>
  <si>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</si>
  <si>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</si>
  <si>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</si>
  <si>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</si>
  <si>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</si>
  <si>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</si>
  <si>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</si>
  <si>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</si>
  <si>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</si>
  <si>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</si>
  <si>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</si>
  <si>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</si>
  <si>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</si>
  <si>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</si>
  <si>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</si>
  <si>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</si>
  <si>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</si>
  <si>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</si>
  <si>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</si>
  <si>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</si>
  <si>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</si>
  <si>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</si>
  <si>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</si>
  <si>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</si>
  <si>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</si>
  <si>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</si>
  <si>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</si>
  <si>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</si>
  <si>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</si>
  <si>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</si>
  <si>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</si>
  <si>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</si>
  <si>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</si>
  <si>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</si>
  <si>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</si>
  <si>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</si>
  <si>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</si>
  <si>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</si>
  <si>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</si>
  <si>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</si>
  <si>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</si>
  <si>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</si>
  <si>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</si>
  <si>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</si>
  <si>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</si>
  <si>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</si>
  <si>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</si>
  <si>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</si>
  <si>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</si>
  <si>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</si>
  <si>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</si>
  <si>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</si>
  <si>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</si>
  <si>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</si>
  <si>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</si>
  <si>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</si>
  <si>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</si>
  <si>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</si>
  <si>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</si>
  <si>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</si>
  <si>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</si>
  <si>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</si>
  <si>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</si>
  <si>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</si>
  <si>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</si>
  <si>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</si>
  <si>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</si>
  <si>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</si>
  <si>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</si>
  <si>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</si>
  <si>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</si>
  <si>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</si>
  <si>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</si>
  <si>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</si>
  <si>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</si>
  <si>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</si>
  <si>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</si>
  <si>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</si>
  <si>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</si>
  <si>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</si>
  <si>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</si>
  <si>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</si>
  <si>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</si>
  <si>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</si>
  <si>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</si>
  <si>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</si>
  <si>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</si>
  <si>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</si>
  <si>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</si>
  <si>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</si>
  <si>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</si>
  <si>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</si>
  <si>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</si>
  <si>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</si>
  <si>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</si>
  <si>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</si>
  <si>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</si>
  <si>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</si>
  <si>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</si>
  <si>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</si>
  <si>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</si>
  <si>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</si>
  <si>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</si>
  <si>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</si>
  <si>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</si>
  <si>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</si>
  <si>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</si>
  <si>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</si>
  <si>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</si>
  <si>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</si>
  <si>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</si>
  <si>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</si>
  <si>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</si>
  <si>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</si>
  <si>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</si>
  <si>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</si>
  <si>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</si>
  <si>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</si>
  <si>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</si>
  <si>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</si>
  <si>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</si>
  <si>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</si>
  <si>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</si>
  <si>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</si>
  <si>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</si>
  <si>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</si>
  <si>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</si>
  <si>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</si>
  <si>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</si>
  <si>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</si>
  <si>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</si>
  <si>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</si>
  <si>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</si>
  <si>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</si>
  <si>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</si>
  <si>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</si>
  <si>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</si>
  <si>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</si>
  <si>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</si>
  <si>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</si>
  <si>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</si>
  <si>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</si>
  <si>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</si>
  <si>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</si>
  <si>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</si>
  <si>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</si>
  <si>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</si>
  <si>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</si>
  <si>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</si>
  <si>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</si>
  <si>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</si>
  <si>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</si>
  <si>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</si>
  <si>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</si>
  <si>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</si>
  <si>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</si>
  <si>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</si>
  <si>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</si>
  <si>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</si>
  <si>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</si>
  <si>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</si>
  <si>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</si>
  <si>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</si>
  <si>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</si>
  <si>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</si>
  <si>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</si>
  <si>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</si>
  <si>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</si>
  <si>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</si>
  <si>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</si>
  <si>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</si>
  <si>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</si>
  <si>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</si>
  <si>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</si>
  <si>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</si>
  <si>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</si>
  <si>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</si>
  <si>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</si>
  <si>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</si>
  <si>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</si>
  <si>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</si>
  <si>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</si>
  <si>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</si>
  <si>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</si>
  <si>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</si>
  <si>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</si>
  <si>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</si>
  <si>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</si>
  <si>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</si>
  <si>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</si>
  <si>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</si>
  <si>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</si>
  <si>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</si>
  <si>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</si>
  <si>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</si>
  <si>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</si>
  <si>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</si>
  <si>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</si>
  <si>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</si>
  <si>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</si>
  <si>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</si>
  <si>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</si>
  <si>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</si>
  <si>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</si>
  <si>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</si>
  <si>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</si>
  <si>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</si>
  <si>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</si>
  <si>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</si>
  <si>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</si>
  <si>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</si>
  <si>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</si>
  <si>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</si>
  <si>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</si>
  <si>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</si>
  <si>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</si>
  <si>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</si>
  <si>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</si>
  <si>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</si>
  <si>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</si>
  <si>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</si>
  <si>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</si>
  <si>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</si>
  <si>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</si>
  <si>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</si>
  <si>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</si>
  <si>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</si>
  <si>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</si>
  <si>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</si>
  <si>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</si>
  <si>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</si>
  <si>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</si>
  <si>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</si>
  <si>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</si>
  <si>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</si>
  <si>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</si>
  <si>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</si>
  <si>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</si>
  <si>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</si>
  <si>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</si>
  <si>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</si>
  <si>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</si>
  <si>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</si>
  <si>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</si>
  <si>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</si>
  <si>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</si>
  <si>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</si>
  <si>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</si>
  <si>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</si>
  <si>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</si>
  <si>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</si>
  <si>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</si>
  <si>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</si>
  <si>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</si>
  <si>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</si>
  <si>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</si>
  <si>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</si>
  <si>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</si>
  <si>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</si>
  <si>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</si>
  <si>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</si>
  <si>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</si>
  <si>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</si>
  <si>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</si>
  <si>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</si>
  <si>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</si>
  <si>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</si>
  <si>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</si>
  <si>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</si>
  <si>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</si>
  <si>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</si>
  <si>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</si>
  <si>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</si>
  <si>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</si>
  <si>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</si>
  <si>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</si>
  <si>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</si>
  <si>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</si>
  <si>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</si>
  <si>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</si>
  <si>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</si>
  <si>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</si>
  <si>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</si>
  <si>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</si>
  <si>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</si>
  <si>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</si>
  <si>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</si>
  <si>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</si>
  <si>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</si>
  <si>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</si>
  <si>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</si>
  <si>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</si>
  <si>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</si>
  <si>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</si>
  <si>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</si>
  <si>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</si>
  <si>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</si>
  <si>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</si>
  <si>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</si>
  <si>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</si>
  <si>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</si>
  <si>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</si>
  <si>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</si>
  <si>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</si>
  <si>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</si>
  <si>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</si>
  <si>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</si>
  <si>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</si>
  <si>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</si>
  <si>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</si>
  <si>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</si>
  <si>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</si>
  <si>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</si>
  <si>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</si>
  <si>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</si>
  <si>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</si>
  <si>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</si>
  <si>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</si>
  <si>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</si>
  <si>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</si>
  <si>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</si>
  <si>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</si>
  <si>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</si>
  <si>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</si>
  <si>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</si>
  <si>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</si>
  <si>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</si>
  <si>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</si>
  <si>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</si>
  <si>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</si>
  <si>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</si>
  <si>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</si>
  <si>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</si>
  <si>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</si>
  <si>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</si>
  <si>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</si>
  <si>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</si>
  <si>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</si>
  <si>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</si>
  <si>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</si>
  <si>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</si>
  <si>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</si>
  <si>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</si>
  <si>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</si>
  <si>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</si>
  <si>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</si>
  <si>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</si>
  <si>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</si>
  <si>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</si>
  <si>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</si>
  <si>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</si>
  <si>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</si>
  <si>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</si>
  <si>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</si>
  <si>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</si>
  <si>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</si>
  <si>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</si>
  <si>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</si>
  <si>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</si>
  <si>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</si>
  <si>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</si>
  <si>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</si>
  <si>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</si>
  <si>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</si>
  <si>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</si>
  <si>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</si>
  <si>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</si>
  <si>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</si>
  <si>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</si>
  <si>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</si>
  <si>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</si>
  <si>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</si>
  <si>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</si>
  <si>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</si>
  <si>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</si>
  <si>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</si>
  <si>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</si>
  <si>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</si>
  <si>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</si>
  <si>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</si>
  <si>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</si>
  <si>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</si>
  <si>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</si>
  <si>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</si>
  <si>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</si>
  <si>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</si>
  <si>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</si>
  <si>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</si>
  <si>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</si>
  <si>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</si>
  <si>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</si>
  <si>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</si>
  <si>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</si>
  <si>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</si>
  <si>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</si>
  <si>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</si>
  <si>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</si>
  <si>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</si>
  <si>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</si>
  <si>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</si>
  <si>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</si>
  <si>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</si>
  <si>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</si>
  <si>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</si>
  <si>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</si>
  <si>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</si>
  <si>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</si>
  <si>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</si>
  <si>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</si>
  <si>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</si>
  <si>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</si>
  <si>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</si>
  <si>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</si>
  <si>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</si>
  <si>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</si>
  <si>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</si>
  <si>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</si>
  <si>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</si>
  <si>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</si>
  <si>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</si>
  <si>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</si>
  <si>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</si>
  <si>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</si>
  <si>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</si>
  <si>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</si>
  <si>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</si>
  <si>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</si>
  <si>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</si>
  <si>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</si>
  <si>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</si>
  <si>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</si>
  <si>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</si>
  <si>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</si>
  <si>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</si>
  <si>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</si>
  <si>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</si>
  <si>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</si>
  <si>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</si>
  <si>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</si>
  <si>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</si>
  <si>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</si>
  <si>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</si>
  <si>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</si>
  <si>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</si>
  <si>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</si>
  <si>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</si>
  <si>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</si>
  <si>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</si>
  <si>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</si>
  <si>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</si>
  <si>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</si>
  <si>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</si>
  <si>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</si>
  <si>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</si>
  <si>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</si>
  <si>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</si>
  <si>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</si>
  <si>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</si>
  <si>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</si>
  <si>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</si>
  <si>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</si>
  <si>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</si>
  <si>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</si>
  <si>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</si>
  <si>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</si>
  <si>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</si>
  <si>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</si>
  <si>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</si>
  <si>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</si>
  <si>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</si>
  <si>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</si>
  <si>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</si>
  <si>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</si>
  <si>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</si>
  <si>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</si>
  <si>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</si>
  <si>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</si>
  <si>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</si>
  <si>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</si>
  <si>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</si>
  <si>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</si>
  <si>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</si>
  <si>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</si>
  <si>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</si>
  <si>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</si>
  <si>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</si>
  <si>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</si>
  <si>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</si>
  <si>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</si>
  <si>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</si>
  <si>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</si>
  <si>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</si>
  <si>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</si>
  <si>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</si>
  <si>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</si>
  <si>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</si>
  <si>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</si>
  <si>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</si>
  <si>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</si>
  <si>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</si>
  <si>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</si>
  <si>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</si>
  <si>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</si>
  <si>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</si>
  <si>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</si>
  <si>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</si>
  <si>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</si>
  <si>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</si>
  <si>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</si>
  <si>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</si>
  <si>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</si>
  <si>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</si>
  <si>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</si>
  <si>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</si>
  <si>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</si>
  <si>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</si>
  <si>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</si>
  <si>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</si>
  <si>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</si>
  <si>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</si>
  <si>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</si>
  <si>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</si>
  <si>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</si>
  <si>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</si>
  <si>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</si>
  <si>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</si>
  <si>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</si>
  <si>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</si>
  <si>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</si>
  <si>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</si>
  <si>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</si>
  <si>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</si>
  <si>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</si>
  <si>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</si>
  <si>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</si>
  <si>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</si>
  <si>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</si>
  <si>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</si>
  <si>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</si>
  <si>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</si>
  <si>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</si>
  <si>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</si>
  <si>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</si>
  <si>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</si>
  <si>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</si>
  <si>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</si>
  <si>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</si>
  <si>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</si>
  <si>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</si>
  <si>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</si>
  <si>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</si>
  <si>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</si>
  <si>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</si>
  <si>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</si>
  <si>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</si>
  <si>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</si>
  <si>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</si>
  <si>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</si>
  <si>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</si>
  <si>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</si>
  <si>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</si>
  <si>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</si>
  <si>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</si>
  <si>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</si>
  <si>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</si>
  <si>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</si>
  <si>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</si>
  <si>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</si>
  <si>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</si>
  <si>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</si>
  <si>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</si>
  <si>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</si>
  <si>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</si>
  <si>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</si>
  <si>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</si>
  <si>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</si>
  <si>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</si>
  <si>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</si>
  <si>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</si>
  <si>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</si>
  <si>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</si>
  <si>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</si>
  <si>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</si>
  <si>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</si>
  <si>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</si>
  <si>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</si>
  <si>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</si>
  <si>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</si>
  <si>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</si>
  <si>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</si>
  <si>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</si>
  <si>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</si>
  <si>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</si>
  <si>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</si>
  <si>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</si>
  <si>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</si>
  <si>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</si>
  <si>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</si>
  <si>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</si>
  <si>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</si>
  <si>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</si>
  <si>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</si>
  <si>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</si>
  <si>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</si>
  <si>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</si>
  <si>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</si>
  <si>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</si>
  <si>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</si>
  <si>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</si>
  <si>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</si>
  <si>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</si>
  <si>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</si>
  <si>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</si>
  <si>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</si>
  <si>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</si>
  <si>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</si>
  <si>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</si>
  <si>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</si>
  <si>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</si>
  <si>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</si>
  <si>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</si>
  <si>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</si>
  <si>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</si>
  <si>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</si>
  <si>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</si>
  <si>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</si>
  <si>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</si>
  <si>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</si>
  <si>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</si>
  <si>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</si>
  <si>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</si>
  <si>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</si>
  <si>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</si>
  <si>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</si>
  <si>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</si>
  <si>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</si>
  <si>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</si>
  <si>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</si>
  <si>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</si>
  <si>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</si>
  <si>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</si>
  <si>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</si>
  <si>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</si>
  <si>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</si>
  <si>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</si>
  <si>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</si>
  <si>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</si>
  <si>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</si>
  <si>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</si>
  <si>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</si>
  <si>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</si>
  <si>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</si>
  <si>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</si>
  <si>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</si>
  <si>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</si>
  <si>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</si>
  <si>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</si>
  <si>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</si>
  <si>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</si>
  <si>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</si>
  <si>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</si>
  <si>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</si>
  <si>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</si>
  <si>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</si>
  <si>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</si>
  <si>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</si>
  <si>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</si>
  <si>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</si>
  <si>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</si>
  <si>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</si>
  <si>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</si>
  <si>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</si>
  <si>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</si>
  <si>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</si>
  <si>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</si>
  <si>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</si>
  <si>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</si>
  <si>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</si>
  <si>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</si>
  <si>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</si>
  <si>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</si>
  <si>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</si>
  <si>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</si>
  <si>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</si>
  <si>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</si>
  <si>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</si>
  <si>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</si>
  <si>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</si>
  <si>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</si>
  <si>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</si>
  <si>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</si>
  <si>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</si>
  <si>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</si>
  <si>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</si>
  <si>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</si>
  <si>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</si>
  <si>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</si>
  <si>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</si>
  <si>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</si>
  <si>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</si>
  <si>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</si>
  <si>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</si>
  <si>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</si>
  <si>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</si>
  <si>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</si>
  <si>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</si>
  <si>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</si>
  <si>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</si>
  <si>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</si>
  <si>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</si>
  <si>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</si>
  <si>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</si>
  <si>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</si>
  <si>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</si>
  <si>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</si>
  <si>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</si>
  <si>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</si>
  <si>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</si>
  <si>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</si>
  <si>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</si>
  <si>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</si>
  <si>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</si>
  <si>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</si>
  <si>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</si>
  <si>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</si>
  <si>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</si>
  <si>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</si>
  <si>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</si>
  <si>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</si>
  <si>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</si>
  <si>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</si>
  <si>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</si>
  <si>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</si>
  <si>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</si>
  <si>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</si>
  <si>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</si>
  <si>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</si>
  <si>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</si>
  <si>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</si>
  <si>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</si>
  <si>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</si>
  <si>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</si>
  <si>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</si>
  <si>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</si>
  <si>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</si>
  <si>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</si>
  <si>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</si>
  <si>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</si>
  <si>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</si>
  <si>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</si>
  <si>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</si>
  <si>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</si>
  <si>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</si>
  <si>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</si>
  <si>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</si>
  <si>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</si>
  <si>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</si>
  <si>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</si>
  <si>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</si>
  <si>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</si>
  <si>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</si>
  <si>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</si>
  <si>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</si>
  <si>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</si>
  <si>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</si>
  <si>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</si>
  <si>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</si>
  <si>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</si>
  <si>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</si>
  <si>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</si>
  <si>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</si>
  <si>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</si>
  <si>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</si>
  <si>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</si>
  <si>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</si>
  <si>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</si>
  <si>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</si>
  <si>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</si>
  <si>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</si>
  <si>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</si>
  <si>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</si>
  <si>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</si>
  <si>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</si>
  <si>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</si>
  <si>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</si>
  <si>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</si>
  <si>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</si>
  <si>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</si>
  <si>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</si>
  <si>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</si>
  <si>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</si>
  <si>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</si>
  <si>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</si>
  <si>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</si>
  <si>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</si>
  <si>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</si>
  <si>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</si>
  <si>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</si>
  <si>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</si>
  <si>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</si>
  <si>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</si>
  <si>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</si>
  <si>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</si>
  <si>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</si>
  <si>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</si>
  <si>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</si>
  <si>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</si>
  <si>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</si>
  <si>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</si>
  <si>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</si>
  <si>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</si>
  <si>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</si>
  <si>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</si>
  <si>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</si>
  <si>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</si>
  <si>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</si>
  <si>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</si>
  <si>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</si>
  <si>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</si>
  <si>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</si>
  <si>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</si>
  <si>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</si>
  <si>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</si>
  <si>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</si>
  <si>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</si>
  <si>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</si>
  <si>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</si>
  <si>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</si>
  <si>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</si>
  <si>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</si>
  <si>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</si>
  <si>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</si>
  <si>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</si>
  <si>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</si>
  <si>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</si>
  <si>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</si>
  <si>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</si>
  <si>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</si>
  <si>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</si>
  <si>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</si>
  <si>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</si>
  <si>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</si>
  <si>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</si>
  <si>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</si>
  <si>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</si>
  <si>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</si>
  <si>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</si>
  <si>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</si>
  <si>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</si>
  <si>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</si>
  <si>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</si>
  <si>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</si>
  <si>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</si>
  <si>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</si>
  <si>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</si>
  <si>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</si>
  <si>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</si>
  <si>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</si>
  <si>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</si>
  <si>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</si>
  <si>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</si>
  <si>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</si>
  <si>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</si>
  <si>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</si>
  <si>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</si>
  <si>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</si>
  <si>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</si>
  <si>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</si>
  <si>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</si>
  <si>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</si>
  <si>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</si>
  <si>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</si>
  <si>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</si>
  <si>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</si>
  <si>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</si>
  <si>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</si>
  <si>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</si>
  <si>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</si>
  <si>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</si>
  <si>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</si>
  <si>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</si>
  <si>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</si>
  <si>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</si>
  <si>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</si>
  <si>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</si>
  <si>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</si>
  <si>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</si>
  <si>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</si>
  <si>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</si>
  <si>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</si>
  <si>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</si>
  <si>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</si>
  <si>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</si>
  <si>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</si>
  <si>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</si>
  <si>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</si>
  <si>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</si>
  <si>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</si>
  <si>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</si>
  <si>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</si>
  <si>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</si>
  <si>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</si>
  <si>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</si>
  <si>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</si>
  <si>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</si>
  <si>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</si>
  <si>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</si>
  <si>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</si>
  <si>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</si>
  <si>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</si>
  <si>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</si>
  <si>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</si>
  <si>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</si>
  <si>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</si>
  <si>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</si>
  <si>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</si>
  <si>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</si>
  <si>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</si>
  <si>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</si>
  <si>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</si>
  <si>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</si>
  <si>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</si>
  <si>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</si>
  <si>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</si>
  <si>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</si>
  <si>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</si>
  <si>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</si>
  <si>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</si>
  <si>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</si>
  <si>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</si>
  <si>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</si>
  <si>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</si>
  <si>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</si>
  <si>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</si>
  <si>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</si>
  <si>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</si>
  <si>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</si>
  <si>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</si>
  <si>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</si>
  <si>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</si>
  <si>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</si>
  <si>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</si>
  <si>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</si>
  <si>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</si>
  <si>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</si>
  <si>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</si>
  <si>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</si>
  <si>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</si>
  <si>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</si>
  <si>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</si>
  <si>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</si>
  <si>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</si>
  <si>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</si>
  <si>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</si>
  <si>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</si>
  <si>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</si>
  <si>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</si>
  <si>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</si>
  <si>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</si>
  <si>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</si>
  <si>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</si>
  <si>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</si>
  <si>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</si>
  <si>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</si>
  <si>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</si>
  <si>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</si>
  <si>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</si>
  <si>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</si>
  <si>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</si>
  <si>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</si>
  <si>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</si>
  <si>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</si>
  <si>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</si>
  <si>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</si>
  <si>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</si>
  <si>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</si>
  <si>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</si>
  <si>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</si>
  <si>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</si>
  <si>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</si>
  <si>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</si>
  <si>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</si>
  <si>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</si>
  <si>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</si>
  <si>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</si>
  <si>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</si>
  <si>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</si>
  <si>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</si>
  <si>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</si>
  <si>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</si>
  <si>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</si>
  <si>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</si>
  <si>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</si>
  <si>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</si>
  <si>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</si>
  <si>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</si>
  <si>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</si>
  <si>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</si>
  <si>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</si>
  <si>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</si>
  <si>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</si>
  <si>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</si>
  <si>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</si>
  <si>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</si>
  <si>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</si>
  <si>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</si>
  <si>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</si>
  <si>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</si>
  <si>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</si>
  <si>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</si>
  <si>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</si>
  <si>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</si>
  <si>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</si>
  <si>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</si>
  <si>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</si>
  <si>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</si>
  <si>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</si>
  <si>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</si>
  <si>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</si>
  <si>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</si>
  <si>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</si>
  <si>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</si>
  <si>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</si>
  <si>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</si>
  <si>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</si>
  <si>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</si>
  <si>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</si>
  <si>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</si>
  <si>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</si>
  <si>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</si>
  <si>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</si>
  <si>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</si>
  <si>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</si>
  <si>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</si>
  <si>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</si>
  <si>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</si>
  <si>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</si>
  <si>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</si>
  <si>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</si>
  <si>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</si>
  <si>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</si>
  <si>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</si>
  <si>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</si>
  <si>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</si>
  <si>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</si>
  <si>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</si>
  <si>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</si>
  <si>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</si>
  <si>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</si>
  <si>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</si>
  <si>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</si>
  <si>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</si>
  <si>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</si>
  <si>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</si>
  <si>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</si>
  <si>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</si>
  <si>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</si>
  <si>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</si>
  <si>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</si>
  <si>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</si>
  <si>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</si>
  <si>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</si>
  <si>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</si>
  <si>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</si>
  <si>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</si>
  <si>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</si>
  <si>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</si>
  <si>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</si>
  <si>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</si>
  <si>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</si>
  <si>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</si>
  <si>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</si>
  <si>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</si>
  <si>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</si>
  <si>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</si>
  <si>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</si>
  <si>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</si>
  <si>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</si>
  <si>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</si>
  <si>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</si>
  <si>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</si>
  <si>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</si>
  <si>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</si>
  <si>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</si>
  <si>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</si>
  <si>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</si>
  <si>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</si>
  <si>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</si>
  <si>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</si>
  <si>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</si>
  <si>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</si>
  <si>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</si>
  <si>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</si>
  <si>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</si>
  <si>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</si>
  <si>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</si>
  <si>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</si>
  <si>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</si>
  <si>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</si>
  <si>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</si>
  <si>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</si>
  <si>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</si>
  <si>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</si>
  <si>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</si>
  <si>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</si>
  <si>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</si>
  <si>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</si>
  <si>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</si>
  <si>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</si>
  <si>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</si>
  <si>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</si>
  <si>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</si>
  <si>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</si>
  <si>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</si>
  <si>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</si>
  <si>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</si>
  <si>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</si>
  <si>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</si>
  <si>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</si>
  <si>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</si>
  <si>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</si>
  <si>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</si>
  <si>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</si>
  <si>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</si>
  <si>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</si>
  <si>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</si>
  <si>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</si>
  <si>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</si>
  <si>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</si>
  <si>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</si>
  <si>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</si>
  <si>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</si>
  <si>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</si>
  <si>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</si>
  <si>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</si>
  <si>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</si>
  <si>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</si>
  <si>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</si>
  <si>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</si>
  <si>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</si>
  <si>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</si>
  <si>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</si>
  <si>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</si>
  <si>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</si>
  <si>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</si>
  <si>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</si>
  <si>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</si>
  <si>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</si>
  <si>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</si>
  <si>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</si>
  <si>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</si>
  <si>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</si>
  <si>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</si>
  <si>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</si>
  <si>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</si>
  <si>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</si>
  <si>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</si>
  <si>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</si>
  <si>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</si>
  <si>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</si>
  <si>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</si>
  <si>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</si>
  <si>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</si>
  <si>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</si>
  <si>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</si>
  <si>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</si>
  <si>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</si>
  <si>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</si>
  <si>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</si>
  <si>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</si>
  <si>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</si>
  <si>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</si>
  <si>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</si>
  <si>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</si>
  <si>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</si>
  <si>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</si>
  <si>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</si>
  <si>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</si>
  <si>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</si>
  <si>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</si>
  <si>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</si>
  <si>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</si>
  <si>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</si>
  <si>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</si>
  <si>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</si>
  <si>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</si>
  <si>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</si>
  <si>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</si>
  <si>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</si>
  <si>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</si>
  <si>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</si>
  <si>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</si>
  <si>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</si>
  <si>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</si>
  <si>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</si>
  <si>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</si>
  <si>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</si>
  <si>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</si>
  <si>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</si>
  <si>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</si>
  <si>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</si>
  <si>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</si>
  <si>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</si>
  <si>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</si>
  <si>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</si>
  <si>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</si>
  <si>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</si>
  <si>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</si>
  <si>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</si>
  <si>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</si>
  <si>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</si>
  <si>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</si>
  <si>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</si>
  <si>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</si>
  <si>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</si>
  <si>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</si>
  <si>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</si>
  <si>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</si>
  <si>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</si>
  <si>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</si>
  <si>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</si>
  <si>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</si>
  <si>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</si>
  <si>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</si>
  <si>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</si>
  <si>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</si>
  <si>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</si>
  <si>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</si>
  <si>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</si>
  <si>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</si>
  <si>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</si>
  <si>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</si>
  <si>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</si>
  <si>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</si>
  <si>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</si>
  <si>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</si>
  <si>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</si>
  <si>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</si>
  <si>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</si>
  <si>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</si>
  <si>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</si>
  <si>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</si>
  <si>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</si>
  <si>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</si>
  <si>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</si>
  <si>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</si>
  <si>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</si>
  <si>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</si>
  <si>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</si>
  <si>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</si>
  <si>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</si>
  <si>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</si>
  <si>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</si>
  <si>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</si>
  <si>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</si>
  <si>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</si>
  <si>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</si>
  <si>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</si>
  <si>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</si>
  <si>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</si>
  <si>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</si>
  <si>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</si>
  <si>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</si>
  <si>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</si>
  <si>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</si>
  <si>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</si>
  <si>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</si>
  <si>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</si>
  <si>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</si>
  <si>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</si>
  <si>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</si>
  <si>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</si>
  <si>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</si>
  <si>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</si>
  <si>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</si>
  <si>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</si>
  <si>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</si>
  <si>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</si>
  <si>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</si>
  <si>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</si>
  <si>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</si>
  <si>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</si>
  <si>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</si>
  <si>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</si>
  <si>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</si>
  <si>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</si>
  <si>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</si>
  <si>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</si>
  <si>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</si>
  <si>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</si>
  <si>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</si>
  <si>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</si>
  <si>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</si>
  <si>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</si>
  <si>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</si>
  <si>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</si>
  <si>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</si>
  <si>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</si>
  <si>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</si>
  <si>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</si>
  <si>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</si>
  <si>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</si>
  <si>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</si>
  <si>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</si>
  <si>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</si>
  <si>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</si>
  <si>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</si>
  <si>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</si>
  <si>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</si>
  <si>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</si>
  <si>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</si>
  <si>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</si>
  <si>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</si>
  <si>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</si>
  <si>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</si>
  <si>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</si>
  <si>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</si>
  <si>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</si>
  <si>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</si>
  <si>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</si>
  <si>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</si>
  <si>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</si>
  <si>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</si>
  <si>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</si>
  <si>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</si>
  <si>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</si>
  <si>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</si>
  <si>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</si>
  <si>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</si>
  <si>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</si>
  <si>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</si>
  <si>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</si>
  <si>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</si>
  <si>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</si>
  <si>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</si>
  <si>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</si>
  <si>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</si>
  <si>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</si>
  <si>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</si>
  <si>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</si>
  <si>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</si>
  <si>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</si>
  <si>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</si>
  <si>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</si>
  <si>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</si>
  <si>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</si>
  <si>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</si>
  <si>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</si>
  <si>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</si>
  <si>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</si>
  <si>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</si>
  <si>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</si>
  <si>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</si>
  <si>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</si>
  <si>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</si>
  <si>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</si>
  <si>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</si>
  <si>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</si>
  <si>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</si>
  <si>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</si>
  <si>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</si>
  <si>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</si>
  <si>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</si>
  <si>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</si>
  <si>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</si>
  <si>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</si>
  <si>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</si>
  <si>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</si>
  <si>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</si>
  <si>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</si>
  <si>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</si>
  <si>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</si>
  <si>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</si>
  <si>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</si>
  <si>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</si>
  <si>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</si>
  <si>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</si>
  <si>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</si>
  <si>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</si>
  <si>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</si>
  <si>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</si>
  <si>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</si>
  <si>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</si>
  <si>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</si>
  <si>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</si>
  <si>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</si>
  <si>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</si>
  <si>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</si>
  <si>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</si>
  <si>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</si>
  <si>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</si>
  <si>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</si>
  <si>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</si>
  <si>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</si>
  <si>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</si>
  <si>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</si>
  <si>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</si>
  <si>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</si>
  <si>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</si>
  <si>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</si>
  <si>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</si>
  <si>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</si>
  <si>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</si>
  <si>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</si>
  <si>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</si>
  <si>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</si>
  <si>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</si>
  <si>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</si>
  <si>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</si>
  <si>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</si>
  <si>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</si>
  <si>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</si>
  <si>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</si>
  <si>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</si>
  <si>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</si>
  <si>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</si>
  <si>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</si>
  <si>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</si>
  <si>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</si>
  <si>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</si>
  <si>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</si>
  <si>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</si>
  <si>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</si>
  <si>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</si>
  <si>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</si>
  <si>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</si>
  <si>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</si>
  <si>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</si>
  <si>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</si>
  <si>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</si>
  <si>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</si>
  <si>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</si>
  <si>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</si>
  <si>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</si>
  <si>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</si>
  <si>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</si>
  <si>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</si>
  <si>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</si>
  <si>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</si>
  <si>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</si>
  <si>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</si>
  <si>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</si>
  <si>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</si>
  <si>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</si>
  <si>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</si>
  <si>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</si>
  <si>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</si>
  <si>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</si>
  <si>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</si>
  <si>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</si>
  <si>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</si>
  <si>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</si>
  <si>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</si>
  <si>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</si>
  <si>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</si>
  <si>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</si>
  <si>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</si>
  <si>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</si>
  <si>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</si>
  <si>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</si>
  <si>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</si>
  <si>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</si>
  <si>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</si>
  <si>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</si>
  <si>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</si>
  <si>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</si>
  <si>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</si>
  <si>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</si>
  <si>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</si>
  <si>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</si>
  <si>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</si>
  <si>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</si>
  <si>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</si>
  <si>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</si>
  <si>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</si>
  <si>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</si>
  <si>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</si>
  <si>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</si>
  <si>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</si>
  <si>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</si>
  <si>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</si>
  <si>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</si>
  <si>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</si>
  <si>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</si>
  <si>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</si>
  <si>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</si>
  <si>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</si>
  <si>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</si>
  <si>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</si>
  <si>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</si>
  <si>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</si>
  <si>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</si>
  <si>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</si>
  <si>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</si>
  <si>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</si>
  <si>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</si>
  <si>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</si>
  <si>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</si>
  <si>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</si>
  <si>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</si>
  <si>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</si>
  <si>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</si>
  <si>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</si>
  <si>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</si>
  <si>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</si>
  <si>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</si>
  <si>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</si>
  <si>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</si>
  <si>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</si>
  <si>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</si>
  <si>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</si>
  <si>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</si>
  <si>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</si>
  <si>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</si>
  <si>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</si>
  <si>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</si>
  <si>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</si>
  <si>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</si>
  <si>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</si>
  <si>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</si>
  <si>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</si>
  <si>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</si>
  <si>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</si>
  <si>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</si>
  <si>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</si>
  <si>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</si>
  <si>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</si>
  <si>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</si>
  <si>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</si>
  <si>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</si>
  <si>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</si>
  <si>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</si>
  <si>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</si>
  <si>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</si>
  <si>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</si>
  <si>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</si>
  <si>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</si>
  <si>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</si>
  <si>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</si>
  <si>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</si>
  <si>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</si>
  <si>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</si>
  <si>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</si>
  <si>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</si>
  <si>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</si>
  <si>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</si>
  <si>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</si>
  <si>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</si>
  <si>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</si>
  <si>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</si>
  <si>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</si>
  <si>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</si>
  <si>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</si>
  <si>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</si>
  <si>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</si>
  <si>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</si>
  <si>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</si>
  <si>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</si>
  <si>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</si>
  <si>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</si>
  <si>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</si>
  <si>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</si>
  <si>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</si>
  <si>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</si>
  <si>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</si>
  <si>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</si>
  <si>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</si>
  <si>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</si>
  <si>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</si>
  <si>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</si>
  <si>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</si>
  <si>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</si>
  <si>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</si>
  <si>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</si>
  <si>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</si>
  <si>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</si>
  <si>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</si>
  <si>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</si>
  <si>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</si>
  <si>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</si>
  <si>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</si>
  <si>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</si>
  <si>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</si>
  <si>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</si>
  <si>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</si>
  <si>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</si>
  <si>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</si>
  <si>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</si>
  <si>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</si>
  <si>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</si>
  <si>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</si>
  <si>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</si>
  <si>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</si>
  <si>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</si>
  <si>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</si>
  <si>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</si>
  <si>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</si>
  <si>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</si>
  <si>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</si>
  <si>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</si>
  <si>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</si>
  <si>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</si>
  <si>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</si>
  <si>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</si>
  <si>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</si>
  <si>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</si>
  <si>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</si>
  <si>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</si>
  <si>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</si>
  <si>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</si>
  <si>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</si>
  <si>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</si>
  <si>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</si>
  <si>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</si>
  <si>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</si>
  <si>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</si>
  <si>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</si>
  <si>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</si>
  <si>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</si>
  <si>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</si>
  <si>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</si>
  <si>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</si>
  <si>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</si>
  <si>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</si>
  <si>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</si>
  <si>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</si>
  <si>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</si>
  <si>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</si>
  <si>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</si>
  <si>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</si>
  <si>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</si>
  <si>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</si>
  <si>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</si>
  <si>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</si>
  <si>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</si>
  <si>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</si>
  <si>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</si>
  <si>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</si>
  <si>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</si>
  <si>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</si>
  <si>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</si>
  <si>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</si>
  <si>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</si>
  <si>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</si>
  <si>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</si>
  <si>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</si>
  <si>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</si>
  <si>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</si>
  <si>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</si>
  <si>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</si>
  <si>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</si>
  <si>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</si>
  <si>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</si>
  <si>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</si>
  <si>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</si>
  <si>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</si>
  <si>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</si>
  <si>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</si>
  <si>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</si>
  <si>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</si>
  <si>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</si>
  <si>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</si>
  <si>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</si>
  <si>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</si>
  <si>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</si>
  <si>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</si>
  <si>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</si>
  <si>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</si>
  <si>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</si>
  <si>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</si>
  <si>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</si>
  <si>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</si>
  <si>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</si>
  <si>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</si>
  <si>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</si>
  <si>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</si>
  <si>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</si>
  <si>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</si>
  <si>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</si>
  <si>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</si>
  <si>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</si>
  <si>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</si>
  <si>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</si>
  <si>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</si>
  <si>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</si>
  <si>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</si>
  <si>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</si>
  <si>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</si>
  <si>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</si>
  <si>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</si>
  <si>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</si>
  <si>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</si>
  <si>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</si>
  <si>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</si>
  <si>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</si>
  <si>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</si>
  <si>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</si>
  <si>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</si>
  <si>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</si>
  <si>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</si>
  <si>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</si>
  <si>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</si>
  <si>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</si>
  <si>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</si>
  <si>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</si>
  <si>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</si>
  <si>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</si>
  <si>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</si>
  <si>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</si>
  <si>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</si>
  <si>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</si>
  <si>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</si>
  <si>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</si>
  <si>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</si>
  <si>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</si>
  <si>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</si>
  <si>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</si>
  <si>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</si>
  <si>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</si>
  <si>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</si>
  <si>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</si>
  <si>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</si>
  <si>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</si>
  <si>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</si>
  <si>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</si>
  <si>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</si>
  <si>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</si>
  <si>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</si>
  <si>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</si>
  <si>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</si>
  <si>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</si>
  <si>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</si>
  <si>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</si>
  <si>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</si>
  <si>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</si>
  <si>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</si>
  <si>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</si>
  <si>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</si>
  <si>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</si>
  <si>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</si>
  <si>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</si>
  <si>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</si>
  <si>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</si>
  <si>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</si>
  <si>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</si>
  <si>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</si>
  <si>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</si>
  <si>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</si>
  <si>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</si>
  <si>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</si>
  <si>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</si>
  <si>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</si>
  <si>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</si>
  <si>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</si>
  <si>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</si>
  <si>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</si>
  <si>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</si>
  <si>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</si>
  <si>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</si>
  <si>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</si>
  <si>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</si>
  <si>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</si>
  <si>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</si>
  <si>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</si>
  <si>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</si>
  <si>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</si>
  <si>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</si>
  <si>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</si>
  <si>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</si>
  <si>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</si>
  <si>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</si>
  <si>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</si>
  <si>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</si>
  <si>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</si>
  <si>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</si>
  <si>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</si>
  <si>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</si>
  <si>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</si>
  <si>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</si>
  <si>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</si>
  <si>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</si>
  <si>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</si>
  <si>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</si>
  <si>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</si>
  <si>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</si>
  <si>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</si>
  <si>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</si>
  <si>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</si>
  <si>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</si>
  <si>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</si>
  <si>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</si>
  <si>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</si>
  <si>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</si>
  <si>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</si>
  <si>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</si>
  <si>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</si>
  <si>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</si>
  <si>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</si>
  <si>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</si>
  <si>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</si>
  <si>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</si>
  <si>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</si>
  <si>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</si>
  <si>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</si>
  <si>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</si>
  <si>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</si>
  <si>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</si>
  <si>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</si>
  <si>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</si>
  <si>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</si>
  <si>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</si>
  <si>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</si>
  <si>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</si>
  <si>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</si>
  <si>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</si>
  <si>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</si>
  <si>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</si>
  <si>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</si>
  <si>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</si>
  <si>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</si>
  <si>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</si>
  <si>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</si>
  <si>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</si>
  <si>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</si>
  <si>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</si>
  <si>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</si>
  <si>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</si>
  <si>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</si>
  <si>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</si>
  <si>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</si>
  <si>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</si>
  <si>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</si>
  <si>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</si>
  <si>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</si>
  <si>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</si>
  <si>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</si>
  <si>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</si>
  <si>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</si>
  <si>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</si>
  <si>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</si>
  <si>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</si>
  <si>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</si>
  <si>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</si>
  <si>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</si>
  <si>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</si>
  <si>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</si>
  <si>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</si>
  <si>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</si>
  <si>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</si>
  <si>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</si>
  <si>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</si>
  <si>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</si>
  <si>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</si>
  <si>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</si>
  <si>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</si>
  <si>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</si>
  <si>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</si>
  <si>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</si>
  <si>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</si>
  <si>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</si>
  <si>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</si>
  <si>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</si>
  <si>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</si>
  <si>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</si>
  <si>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</si>
  <si>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</si>
  <si>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</si>
  <si>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</si>
  <si>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</si>
  <si>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</si>
  <si>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</si>
  <si>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</si>
  <si>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</si>
  <si>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</si>
  <si>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</si>
  <si>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</si>
  <si>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</si>
  <si>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</si>
  <si>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</si>
  <si>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</si>
  <si>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</si>
  <si>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</si>
  <si>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</si>
  <si>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</si>
  <si>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</si>
  <si>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</si>
  <si>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</si>
  <si>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</si>
  <si>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</si>
  <si>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</si>
  <si>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</si>
  <si>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</si>
  <si>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</si>
  <si>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</si>
  <si>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</si>
  <si>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</si>
  <si>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</si>
  <si>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</si>
  <si>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</si>
  <si>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</si>
  <si>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</si>
  <si>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</si>
  <si>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</si>
  <si>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</si>
  <si>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</si>
  <si>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</si>
  <si>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</si>
  <si>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</si>
  <si>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</si>
  <si>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</si>
  <si>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</si>
  <si>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</si>
  <si>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</si>
  <si>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</si>
  <si>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</si>
  <si>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</si>
  <si>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</si>
  <si>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</si>
  <si>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</si>
  <si>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</si>
  <si>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</si>
  <si>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</si>
  <si>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</si>
  <si>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</si>
  <si>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</si>
  <si>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</si>
  <si>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</si>
  <si>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</si>
  <si>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</si>
  <si>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</si>
  <si>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</si>
  <si>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</si>
  <si>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</si>
  <si>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</si>
  <si>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</si>
  <si>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</si>
  <si>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</si>
  <si>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</si>
  <si>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</si>
  <si>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</si>
  <si>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</si>
  <si>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</si>
  <si>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</si>
  <si>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</si>
  <si>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</si>
  <si>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</si>
  <si>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</si>
  <si>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</si>
  <si>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</si>
  <si>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</si>
  <si>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</si>
  <si>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</si>
  <si>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</si>
  <si>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</si>
  <si>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</si>
  <si>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</si>
  <si>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</si>
  <si>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</si>
  <si>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</si>
  <si>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</si>
  <si>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</si>
  <si>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</si>
  <si>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</si>
  <si>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</si>
  <si>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</si>
  <si>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</si>
  <si>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</si>
  <si>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</si>
  <si>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</si>
  <si>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</si>
  <si>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</si>
  <si>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</si>
  <si>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</si>
  <si>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</si>
  <si>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</si>
  <si>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</si>
  <si>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</si>
  <si>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</si>
  <si>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</si>
  <si>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</si>
  <si>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</si>
  <si>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</si>
  <si>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</si>
  <si>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</si>
  <si>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</si>
  <si>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</si>
  <si>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</si>
  <si>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</si>
  <si>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</si>
  <si>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</si>
  <si>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</si>
  <si>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</si>
  <si>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</si>
  <si>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</si>
  <si>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</si>
  <si>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</si>
  <si>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</si>
  <si>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</si>
  <si>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</si>
  <si>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</si>
  <si>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</si>
  <si>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</si>
  <si>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</si>
  <si>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</si>
  <si>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</si>
  <si>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</si>
  <si>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</si>
  <si>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</si>
  <si>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</si>
  <si>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</si>
  <si>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</si>
  <si>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</si>
  <si>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</si>
  <si>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</si>
  <si>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</si>
  <si>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</si>
  <si>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</si>
  <si>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</si>
  <si>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</si>
  <si>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</si>
  <si>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</si>
  <si>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</si>
  <si>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</si>
  <si>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</si>
  <si>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</si>
  <si>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</si>
  <si>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</si>
  <si>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</si>
  <si>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</si>
  <si>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</si>
  <si>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</si>
  <si>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</si>
  <si>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</si>
  <si>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</si>
  <si>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</si>
  <si>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</si>
  <si>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</si>
  <si>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</si>
  <si>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</si>
  <si>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</si>
  <si>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</si>
  <si>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</si>
  <si>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</si>
  <si>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</si>
  <si>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</si>
  <si>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</si>
  <si>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</si>
  <si>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</si>
  <si>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</si>
  <si>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</si>
  <si>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</si>
  <si>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</si>
  <si>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</si>
  <si>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</si>
  <si>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</si>
  <si>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</si>
  <si>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</si>
  <si>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</si>
  <si>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</si>
  <si>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</si>
  <si>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</si>
  <si>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</si>
  <si>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</si>
  <si>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</si>
  <si>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</si>
  <si>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</si>
  <si>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</si>
  <si>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</si>
  <si>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</si>
  <si>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</si>
  <si>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</si>
  <si>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</si>
  <si>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</si>
  <si>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</si>
  <si>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</si>
  <si>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</si>
  <si>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</si>
  <si>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</si>
  <si>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</si>
  <si>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</si>
  <si>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</si>
  <si>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</si>
  <si>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</si>
  <si>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</si>
  <si>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</si>
  <si>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</si>
  <si>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</si>
  <si>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</si>
  <si>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</si>
  <si>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</si>
  <si>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</si>
  <si>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</si>
  <si>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</si>
  <si>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</si>
  <si>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</si>
  <si>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</si>
  <si>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</si>
  <si>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</si>
  <si>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</si>
  <si>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</si>
  <si>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</si>
  <si>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</si>
  <si>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</si>
  <si>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</si>
  <si>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</si>
  <si>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</si>
  <si>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</si>
  <si>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</si>
  <si>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</si>
  <si>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</si>
  <si>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</si>
  <si>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</si>
  <si>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</si>
  <si>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</si>
  <si>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</si>
  <si>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</si>
  <si>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</si>
  <si>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</si>
  <si>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</si>
  <si>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</si>
  <si>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</si>
  <si>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</si>
  <si>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</si>
  <si>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</si>
  <si>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</si>
  <si>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</si>
  <si>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</si>
  <si>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</si>
  <si>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</si>
  <si>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</si>
  <si>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</si>
  <si>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</si>
  <si>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</si>
  <si>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</si>
  <si>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</si>
  <si>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</si>
  <si>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</si>
  <si>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</si>
  <si>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</si>
  <si>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</si>
  <si>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</si>
  <si>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</si>
  <si>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</si>
  <si>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</si>
  <si>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</si>
  <si>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</si>
  <si>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</si>
  <si>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</si>
  <si>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</si>
  <si>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</si>
  <si>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</si>
  <si>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</si>
  <si>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</si>
  <si>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</si>
  <si>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</si>
  <si>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</si>
  <si>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</si>
  <si>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</si>
  <si>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</si>
  <si>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</si>
  <si>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</si>
  <si>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</si>
  <si>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</si>
  <si>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</si>
  <si>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</si>
  <si>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</si>
  <si>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</si>
  <si>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</si>
  <si>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</si>
  <si>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</si>
  <si>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</si>
  <si>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</si>
  <si>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</si>
  <si>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</si>
  <si>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</si>
  <si>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</si>
  <si>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</si>
  <si>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</si>
  <si>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</si>
  <si>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</si>
  <si>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</si>
  <si>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</si>
  <si>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</si>
  <si>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</si>
  <si>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</si>
  <si>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</si>
  <si>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</si>
  <si>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</si>
  <si>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</si>
  <si>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</si>
  <si>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</si>
  <si>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</si>
  <si>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</si>
  <si>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</si>
  <si>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</si>
  <si>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</si>
  <si>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</si>
  <si>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</si>
  <si>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</si>
  <si>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</si>
  <si>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</si>
  <si>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</si>
  <si>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</si>
  <si>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</si>
  <si>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</si>
  <si>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</si>
  <si>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</si>
  <si>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</si>
  <si>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</si>
  <si>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</si>
  <si>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</si>
  <si>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</si>
  <si>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</si>
  <si>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</si>
  <si>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</si>
  <si>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</si>
  <si>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</si>
  <si>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</si>
  <si>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</si>
  <si>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</si>
  <si>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</si>
  <si>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</si>
  <si>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</si>
  <si>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</si>
  <si>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</si>
  <si>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</si>
  <si>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</si>
  <si>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</si>
  <si>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</si>
  <si>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</si>
  <si>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</si>
  <si>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</si>
  <si>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</si>
  <si>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</si>
  <si>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</si>
  <si>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</si>
  <si>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</si>
  <si>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</si>
  <si>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</si>
  <si>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</si>
  <si>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</si>
  <si>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</si>
  <si>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</si>
  <si>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</si>
  <si>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</si>
  <si>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</si>
  <si>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</si>
  <si>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</si>
  <si>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</si>
  <si>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</si>
  <si>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</si>
  <si>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</si>
  <si>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</si>
  <si>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</si>
  <si>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</si>
  <si>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</si>
  <si>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</si>
  <si>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</si>
  <si>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</si>
  <si>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</si>
  <si>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</si>
  <si>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</si>
  <si>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</si>
  <si>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</si>
  <si>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</si>
  <si>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</si>
  <si>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</si>
  <si>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</si>
  <si>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</si>
  <si>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</si>
  <si>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</si>
  <si>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</si>
  <si>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</si>
  <si>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</si>
  <si>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</si>
  <si>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</si>
  <si>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</si>
  <si>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</si>
  <si>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</si>
  <si>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</si>
  <si>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</si>
  <si>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</si>
  <si>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</si>
  <si>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</si>
  <si>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</si>
  <si>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</si>
  <si>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</si>
  <si>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</si>
  <si>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</si>
  <si>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</si>
  <si>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</si>
  <si>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</si>
  <si>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</si>
  <si>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</si>
  <si>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</si>
  <si>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</si>
  <si>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</si>
  <si>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</si>
  <si>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</si>
  <si>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</si>
  <si>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</si>
  <si>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</si>
  <si>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</si>
  <si>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</si>
  <si>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</si>
  <si>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</si>
  <si>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</si>
  <si>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</si>
  <si>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</si>
  <si>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</si>
  <si>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</si>
  <si>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</si>
  <si>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</si>
  <si>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</si>
  <si>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</si>
  <si>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</si>
  <si>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</si>
  <si>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</si>
  <si>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</si>
  <si>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</si>
  <si>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</si>
  <si>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</si>
  <si>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</si>
  <si>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</si>
  <si>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</si>
  <si>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</si>
  <si>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</si>
  <si>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</si>
  <si>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</si>
  <si>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</si>
  <si>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</si>
  <si>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</si>
  <si>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</si>
  <si>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</si>
  <si>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</si>
  <si>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</si>
  <si>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</si>
  <si>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</si>
  <si>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</si>
  <si>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</si>
  <si>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</si>
  <si>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</si>
  <si>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</si>
  <si>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</si>
  <si>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</si>
  <si>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</si>
  <si>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</si>
  <si>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</si>
  <si>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</si>
  <si>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</si>
  <si>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</si>
  <si>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</si>
  <si>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</si>
  <si>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</si>
  <si>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</si>
  <si>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</si>
  <si>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</si>
  <si>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</si>
  <si>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</si>
  <si>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</si>
  <si>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</si>
  <si>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</si>
  <si>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</si>
  <si>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</si>
  <si>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</si>
  <si>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</si>
  <si>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</si>
  <si>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</si>
  <si>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</si>
  <si>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</si>
  <si>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</si>
  <si>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</si>
  <si>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</si>
  <si>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</si>
  <si>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</si>
  <si>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</si>
  <si>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</si>
  <si>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</si>
  <si>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</si>
  <si>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</si>
  <si>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</si>
  <si>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</si>
  <si>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</si>
  <si>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</si>
  <si>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</si>
  <si>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</si>
  <si>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</si>
  <si>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</si>
  <si>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</si>
  <si>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</si>
  <si>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</si>
  <si>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</si>
  <si>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</si>
  <si>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</si>
  <si>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</si>
  <si>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</si>
  <si>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</si>
  <si>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</si>
  <si>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</si>
  <si>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</si>
  <si>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</si>
  <si>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</si>
  <si>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</si>
  <si>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</si>
  <si>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</si>
  <si>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</si>
  <si>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</si>
  <si>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</si>
  <si>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</si>
  <si>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</si>
  <si>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</si>
  <si>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</si>
  <si>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</si>
  <si>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</si>
  <si>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</si>
  <si>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</si>
  <si>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</si>
  <si>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</si>
  <si>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</si>
  <si>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</si>
  <si>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</si>
  <si>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</si>
  <si>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</si>
  <si>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</si>
  <si>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</si>
  <si>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</si>
  <si>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</si>
  <si>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</si>
  <si>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</si>
  <si>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</si>
  <si>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</si>
  <si>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</si>
  <si>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</si>
  <si>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</si>
  <si>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</si>
  <si>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</si>
  <si>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</si>
  <si>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</si>
  <si>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</si>
  <si>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</si>
  <si>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</si>
  <si>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</si>
  <si>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</si>
  <si>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</si>
  <si>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</si>
  <si>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</si>
  <si>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</si>
  <si>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</si>
  <si>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</si>
  <si>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</si>
  <si>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</si>
  <si>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</si>
  <si>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</si>
  <si>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</si>
  <si>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</si>
  <si>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</si>
  <si>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</si>
  <si>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</si>
  <si>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</si>
  <si>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</si>
  <si>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</si>
  <si>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</si>
  <si>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</si>
  <si>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</si>
  <si>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</si>
  <si>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</si>
  <si>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</si>
  <si>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</si>
  <si>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</si>
  <si>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</si>
  <si>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</si>
  <si>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</si>
  <si>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</si>
  <si>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</si>
  <si>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</si>
  <si>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</si>
  <si>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</si>
  <si>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</si>
  <si>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</si>
  <si>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</si>
  <si>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</si>
  <si>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</si>
  <si>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</si>
  <si>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</si>
  <si>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</si>
  <si>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</si>
  <si>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</si>
  <si>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</si>
  <si>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</si>
  <si>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</si>
  <si>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</si>
  <si>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</si>
  <si>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</si>
  <si>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</si>
  <si>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</si>
  <si>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</si>
  <si>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</si>
  <si>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</si>
  <si>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</si>
  <si>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</si>
  <si>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</si>
  <si>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</si>
  <si>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</si>
  <si>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</si>
  <si>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</si>
  <si>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</si>
  <si>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</si>
  <si>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</si>
  <si>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</si>
  <si>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</si>
  <si>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</si>
  <si>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</si>
  <si>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</si>
  <si>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</si>
  <si>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</si>
  <si>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</si>
  <si>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</si>
  <si>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</si>
  <si>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</si>
  <si>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</si>
  <si>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</si>
  <si>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</si>
  <si>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</si>
  <si>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</si>
  <si>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</si>
  <si>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</si>
  <si>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</si>
  <si>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</si>
  <si>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</si>
  <si>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</si>
  <si>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</si>
  <si>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</si>
  <si>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</si>
  <si>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</si>
  <si>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</si>
  <si>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</si>
  <si>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</si>
  <si>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</si>
  <si>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</si>
  <si>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</si>
  <si>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</si>
  <si>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</si>
  <si>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</si>
  <si>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</si>
  <si>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</si>
  <si>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</si>
  <si>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</si>
  <si>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</si>
  <si>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</si>
  <si>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</si>
  <si>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</si>
  <si>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</si>
  <si>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</si>
  <si>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</si>
  <si>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</si>
  <si>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</si>
  <si>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</si>
  <si>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</si>
  <si>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</si>
  <si>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</si>
  <si>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</si>
  <si>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</si>
  <si>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</si>
  <si>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</si>
  <si>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</si>
  <si>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</si>
  <si>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</si>
  <si>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</si>
  <si>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</si>
  <si>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</si>
  <si>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</si>
  <si>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</si>
  <si>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</si>
  <si>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</si>
  <si>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</si>
  <si>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</si>
  <si>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</si>
  <si>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</si>
  <si>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</si>
  <si>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</si>
  <si>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</si>
  <si>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</si>
  <si>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</si>
  <si>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</si>
  <si>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</si>
  <si>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</si>
  <si>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</si>
  <si>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</si>
  <si>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</si>
  <si>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</si>
  <si>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</si>
  <si>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</si>
  <si>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</si>
  <si>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</si>
  <si>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</si>
  <si>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</si>
  <si>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</si>
  <si>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</si>
  <si>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</si>
  <si>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</si>
  <si>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</si>
  <si>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</si>
  <si>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</si>
  <si>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</si>
  <si>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</si>
  <si>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</si>
  <si>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</si>
  <si>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</si>
  <si>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</si>
  <si>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</si>
  <si>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</si>
  <si>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</si>
  <si>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</si>
  <si>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</si>
  <si>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</si>
  <si>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</si>
  <si>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</si>
  <si>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</si>
  <si>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</si>
  <si>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</si>
  <si>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</si>
  <si>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</si>
  <si>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</si>
  <si>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</si>
  <si>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</si>
  <si>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</si>
  <si>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</si>
  <si>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</si>
  <si>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</si>
  <si>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</si>
  <si>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</si>
  <si>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</si>
  <si>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</si>
  <si>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</si>
  <si>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</si>
  <si>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</si>
  <si>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</si>
  <si>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</si>
  <si>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</si>
  <si>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</si>
  <si>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</si>
  <si>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</si>
  <si>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</si>
  <si>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</si>
  <si>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</si>
  <si>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</si>
  <si>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</si>
  <si>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</si>
  <si>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</si>
  <si>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</si>
  <si>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</si>
  <si>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</si>
  <si>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</si>
  <si>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</si>
  <si>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</si>
  <si>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</si>
  <si>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</si>
  <si>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</si>
  <si>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</si>
  <si>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</si>
  <si>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</si>
  <si>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</si>
  <si>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</si>
  <si>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</si>
  <si>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</si>
  <si>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</si>
  <si>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</si>
  <si>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</si>
  <si>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</si>
  <si>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</si>
  <si>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</si>
  <si>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</si>
  <si>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</si>
  <si>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</si>
  <si>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</si>
  <si>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</si>
  <si>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</si>
  <si>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</si>
  <si>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</si>
  <si>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</si>
  <si>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</si>
  <si>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</si>
  <si>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</si>
  <si>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</si>
  <si>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</si>
  <si>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</si>
  <si>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</si>
  <si>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</si>
  <si>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</si>
  <si>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</si>
  <si>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</si>
  <si>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</si>
  <si>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</si>
  <si>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</si>
  <si>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</si>
  <si>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</si>
  <si>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</si>
  <si>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</si>
  <si>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</si>
  <si>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</si>
  <si>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</si>
  <si>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</si>
  <si>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</si>
  <si>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</si>
  <si>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</si>
  <si>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</si>
  <si>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</si>
  <si>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</si>
  <si>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</si>
  <si>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</si>
  <si>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</si>
  <si>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</si>
  <si>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</si>
  <si>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</si>
  <si>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</si>
  <si>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</si>
  <si>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</si>
  <si>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</si>
  <si>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</si>
  <si>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</si>
  <si>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</si>
  <si>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</si>
  <si>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</si>
  <si>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</si>
  <si>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</si>
  <si>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</si>
  <si>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</si>
  <si>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</si>
  <si>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</si>
  <si>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</si>
  <si>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</si>
  <si>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</si>
  <si>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</si>
  <si>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</si>
  <si>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</si>
  <si>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</si>
  <si>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</si>
  <si>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</si>
  <si>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</si>
  <si>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</si>
  <si>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</si>
  <si>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</si>
  <si>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</si>
  <si>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</si>
  <si>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</si>
  <si>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</si>
  <si>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</si>
  <si>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</si>
  <si>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</si>
  <si>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</si>
  <si>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</si>
  <si>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</si>
  <si>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</si>
  <si>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</si>
  <si>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</si>
  <si>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</si>
  <si>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</si>
  <si>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</si>
  <si>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</si>
  <si>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</si>
  <si>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</si>
  <si>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</si>
  <si>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</si>
  <si>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</si>
  <si>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</si>
  <si>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</si>
  <si>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</si>
  <si>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</si>
  <si>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</si>
  <si>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</si>
  <si>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</si>
  <si>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</si>
  <si>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</si>
  <si>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</si>
  <si>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</si>
  <si>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</si>
  <si>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</si>
  <si>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</si>
  <si>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</si>
  <si>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</si>
  <si>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</si>
  <si>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</si>
  <si>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</si>
  <si>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</si>
  <si>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</si>
  <si>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</si>
  <si>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</si>
  <si>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</si>
  <si>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</si>
  <si>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</si>
  <si>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</si>
  <si>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</si>
  <si>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</si>
  <si>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</si>
  <si>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</si>
  <si>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</si>
  <si>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</si>
  <si>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</si>
  <si>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</si>
  <si>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</si>
  <si>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</si>
  <si>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</si>
  <si>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</si>
  <si>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</si>
  <si>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</si>
  <si>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</si>
  <si>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</si>
  <si>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</si>
  <si>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</si>
  <si>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</si>
  <si>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</si>
  <si>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</si>
  <si>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</si>
  <si>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</si>
  <si>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</si>
  <si>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</si>
  <si>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</si>
  <si>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</si>
  <si>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</si>
  <si>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</si>
  <si>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</si>
  <si>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</si>
  <si>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</si>
  <si>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</si>
  <si>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</si>
  <si>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</si>
  <si>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</si>
  <si>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</si>
  <si>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</si>
  <si>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</si>
  <si>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</si>
  <si>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</si>
  <si>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</si>
  <si>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</si>
  <si>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</si>
  <si>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</si>
  <si>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</si>
  <si>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</si>
  <si>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</si>
  <si>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</si>
  <si>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</si>
  <si>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</si>
  <si>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</si>
  <si>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</si>
  <si>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</si>
  <si>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</si>
  <si>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</si>
  <si>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</si>
  <si>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</si>
  <si>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</si>
  <si>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</si>
  <si>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</si>
  <si>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</si>
  <si>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</si>
  <si>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</si>
  <si>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</si>
  <si>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</si>
  <si>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</si>
  <si>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</si>
  <si>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</si>
  <si>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</si>
  <si>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</si>
  <si>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</si>
  <si>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</si>
  <si>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</si>
  <si>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</si>
  <si>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</si>
  <si>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</si>
  <si>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</si>
  <si>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</si>
  <si>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</si>
  <si>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</si>
  <si>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</si>
  <si>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</si>
  <si>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</si>
  <si>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</si>
  <si>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</si>
  <si>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</si>
  <si>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</si>
  <si>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</si>
  <si>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</si>
  <si>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</si>
  <si>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</si>
  <si>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</si>
  <si>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</si>
  <si>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</si>
  <si>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</si>
  <si>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</si>
  <si>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</si>
  <si>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</si>
  <si>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</si>
  <si>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</si>
  <si>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</si>
  <si>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</si>
  <si>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</si>
  <si>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</si>
  <si>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</si>
  <si>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</si>
  <si>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</si>
  <si>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</si>
  <si>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</si>
  <si>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</si>
  <si>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</si>
  <si>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</si>
  <si>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</si>
  <si>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</si>
  <si>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</si>
  <si>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</si>
  <si>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</si>
  <si>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</si>
  <si>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</si>
  <si>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</si>
  <si>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</si>
  <si>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</si>
  <si>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</si>
  <si>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</si>
  <si>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</si>
  <si>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</si>
  <si>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</si>
  <si>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</si>
  <si>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</si>
  <si>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</si>
  <si>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</si>
  <si>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</si>
  <si>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</si>
  <si>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</si>
  <si>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</si>
  <si>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</si>
  <si>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</si>
  <si>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</si>
  <si>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</si>
  <si>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</si>
  <si>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</si>
  <si>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</si>
  <si>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</si>
  <si>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</si>
  <si>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</si>
  <si>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</si>
  <si>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</si>
  <si>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</si>
  <si>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</si>
  <si>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</si>
  <si>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</si>
  <si>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</si>
  <si>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</si>
  <si>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</si>
  <si>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</si>
  <si>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</si>
  <si>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</si>
  <si>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</si>
  <si>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</si>
  <si>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</si>
  <si>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</si>
  <si>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</si>
  <si>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</si>
  <si>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</si>
  <si>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</si>
  <si>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</si>
  <si>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</si>
  <si>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</si>
  <si>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</si>
  <si>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</si>
  <si>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</si>
  <si>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</si>
  <si>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</si>
  <si>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</si>
  <si>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</si>
  <si>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</si>
  <si>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</si>
  <si>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</si>
  <si>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</si>
  <si>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</si>
  <si>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</si>
  <si>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</si>
  <si>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</si>
  <si>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</si>
  <si>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</si>
  <si>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</si>
  <si>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</si>
  <si>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</si>
  <si>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</si>
  <si>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</si>
  <si>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</si>
  <si>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</si>
  <si>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</si>
  <si>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</si>
  <si>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</si>
  <si>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</si>
  <si>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</si>
  <si>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</si>
  <si>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</si>
  <si>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</si>
  <si>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</si>
  <si>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</si>
  <si>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</si>
  <si>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</si>
  <si>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</si>
  <si>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</si>
  <si>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</si>
  <si>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</si>
  <si>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</si>
  <si>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</si>
  <si>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</si>
  <si>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</si>
  <si>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</si>
  <si>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</si>
  <si>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</si>
  <si>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</si>
  <si>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</si>
  <si>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</si>
  <si>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</si>
  <si>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</si>
  <si>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</si>
  <si>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</si>
  <si>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</si>
  <si>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</si>
  <si>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</si>
  <si>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</si>
  <si>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</si>
  <si>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</si>
  <si>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</si>
  <si>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</si>
  <si>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</si>
  <si>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</si>
  <si>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</si>
  <si>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</si>
  <si>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</si>
  <si>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</si>
  <si>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</si>
  <si>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</si>
  <si>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</si>
  <si>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</si>
  <si>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</si>
  <si>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</si>
  <si>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</si>
  <si>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</si>
  <si>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</si>
  <si>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</si>
  <si>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</si>
  <si>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</si>
  <si>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</si>
  <si>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</si>
  <si>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</si>
  <si>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</si>
  <si>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</si>
  <si>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</si>
  <si>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</si>
  <si>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</si>
  <si>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</si>
  <si>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</si>
  <si>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</si>
  <si>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</si>
  <si>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</si>
  <si>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</si>
  <si>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</si>
  <si>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</si>
  <si>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</si>
  <si>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</si>
  <si>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</si>
  <si>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</si>
  <si>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</si>
  <si>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</si>
  <si>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</si>
  <si>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</si>
  <si>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</si>
  <si>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</si>
  <si>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</si>
  <si>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</si>
  <si>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</si>
  <si>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</si>
  <si>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</si>
  <si>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</si>
  <si>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</si>
  <si>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</si>
  <si>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</si>
  <si>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</si>
  <si>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</si>
  <si>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</si>
  <si>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</si>
  <si>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</si>
  <si>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</si>
  <si>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</si>
  <si>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</si>
  <si>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</si>
  <si>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</si>
  <si>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</si>
  <si>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</si>
  <si>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</si>
  <si>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</si>
  <si>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</si>
  <si>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</si>
  <si>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</si>
  <si>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</si>
  <si>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</si>
  <si>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</si>
  <si>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</si>
  <si>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</si>
  <si>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</si>
  <si>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</si>
  <si>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</si>
  <si>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</si>
  <si>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</si>
  <si>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</si>
  <si>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</si>
  <si>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</si>
  <si>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</si>
  <si>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</si>
  <si>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</si>
  <si>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</si>
  <si>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</si>
  <si>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</si>
  <si>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</si>
  <si>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</si>
  <si>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</si>
  <si>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</si>
  <si>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</si>
  <si>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</si>
  <si>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</si>
  <si>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</si>
  <si>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</si>
  <si>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</si>
  <si>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</si>
  <si>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</si>
  <si>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</si>
  <si>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</si>
  <si>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</si>
  <si>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</si>
  <si>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</si>
  <si>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</si>
  <si>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</si>
  <si>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</si>
  <si>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</si>
  <si>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</si>
  <si>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</si>
  <si>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</si>
  <si>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</si>
  <si>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</si>
  <si>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</si>
  <si>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</si>
  <si>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</si>
  <si>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</si>
  <si>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</si>
  <si>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</si>
  <si>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</si>
  <si>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</si>
  <si>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</si>
  <si>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</si>
  <si>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</si>
  <si>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</si>
  <si>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</si>
  <si>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</si>
  <si>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</si>
  <si>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</si>
  <si>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</si>
  <si>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</si>
  <si>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</si>
  <si>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</si>
  <si>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</si>
  <si>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</si>
  <si>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</si>
  <si>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</si>
  <si>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</si>
  <si>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</si>
  <si>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</si>
  <si>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</si>
  <si>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</si>
  <si>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</si>
  <si>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</si>
  <si>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</si>
  <si>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</si>
  <si>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</si>
  <si>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</si>
  <si>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</si>
  <si>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</si>
  <si>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</si>
  <si>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</si>
  <si>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</si>
  <si>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</si>
  <si>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</si>
  <si>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</si>
  <si>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</si>
  <si>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</si>
  <si>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</si>
  <si>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</si>
  <si>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</si>
  <si>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</si>
  <si>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</si>
  <si>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</si>
  <si>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</si>
  <si>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</si>
  <si>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</si>
  <si>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</si>
  <si>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</si>
  <si>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</si>
  <si>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</si>
  <si>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</si>
  <si>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</si>
  <si>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</si>
  <si>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</si>
  <si>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</si>
  <si>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</si>
  <si>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</si>
  <si>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</si>
  <si>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</si>
  <si>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</si>
  <si>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</si>
  <si>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</si>
  <si>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</si>
  <si>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</si>
  <si>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</si>
  <si>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</si>
  <si>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</si>
  <si>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</si>
  <si>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</si>
  <si>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</si>
  <si>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</si>
  <si>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</si>
  <si>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</si>
  <si>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</si>
  <si>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</si>
  <si>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</si>
  <si>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</si>
  <si>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</si>
  <si>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</si>
  <si>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</si>
  <si>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</si>
  <si>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</si>
  <si>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</si>
  <si>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</si>
  <si>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</si>
  <si>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</si>
  <si>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</si>
  <si>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</si>
  <si>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</si>
  <si>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</si>
  <si>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</si>
  <si>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</si>
  <si>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</si>
  <si>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</si>
  <si>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</si>
  <si>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</si>
  <si>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</si>
  <si>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</si>
  <si>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</si>
  <si>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</si>
  <si>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</si>
  <si>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</si>
  <si>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</si>
  <si>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</si>
  <si>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</si>
  <si>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</si>
  <si>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</si>
  <si>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</si>
  <si>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</si>
  <si>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</si>
  <si>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</si>
  <si>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</si>
  <si>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</si>
  <si>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</si>
  <si>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</si>
  <si>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</si>
  <si>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</si>
  <si>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</si>
  <si>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</si>
  <si>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</si>
  <si>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</si>
  <si>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</si>
  <si>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</si>
  <si>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</si>
  <si>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</si>
  <si>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</si>
  <si>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</si>
  <si>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</si>
  <si>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</si>
  <si>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</si>
  <si>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</si>
  <si>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</si>
  <si>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</si>
  <si>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</si>
  <si>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</si>
  <si>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</si>
  <si>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</si>
  <si>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</si>
  <si>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</si>
  <si>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</si>
  <si>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</si>
  <si>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</si>
  <si>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</si>
  <si>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</si>
  <si>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</si>
  <si>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</si>
  <si>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</si>
  <si>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</si>
  <si>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</si>
  <si>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</si>
  <si>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</si>
  <si>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</si>
  <si>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</si>
  <si>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</si>
  <si>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</si>
  <si>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</si>
  <si>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</si>
  <si>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</si>
  <si>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</si>
  <si>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</si>
  <si>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</si>
  <si>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</si>
  <si>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</si>
  <si>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</si>
  <si>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</si>
  <si>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</si>
  <si>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</si>
  <si>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</si>
  <si>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</si>
  <si>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</si>
  <si>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</si>
  <si>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</si>
  <si>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</si>
  <si>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</si>
  <si>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</si>
  <si>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</si>
  <si>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</si>
  <si>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</si>
  <si>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</si>
  <si>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</si>
  <si>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</si>
  <si>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</si>
  <si>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</si>
  <si>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</si>
  <si>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</si>
  <si>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</si>
  <si>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</si>
  <si>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</si>
  <si>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</si>
  <si>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</si>
  <si>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</si>
  <si>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</si>
  <si>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</si>
  <si>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</si>
  <si>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</si>
  <si>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</si>
  <si>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</si>
  <si>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</si>
  <si>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</si>
  <si>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</si>
  <si>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</si>
  <si>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</si>
  <si>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</si>
  <si>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</si>
  <si>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</si>
  <si>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</si>
  <si>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</si>
  <si>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</si>
  <si>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</si>
  <si>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</si>
  <si>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</si>
  <si>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</si>
  <si>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</si>
  <si>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</si>
  <si>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</si>
  <si>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</si>
  <si>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</si>
  <si>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</si>
  <si>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</si>
  <si>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</si>
  <si>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</si>
  <si>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</si>
  <si>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</si>
  <si>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</si>
  <si>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</si>
  <si>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</si>
  <si>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</si>
  <si>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</si>
  <si>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</si>
  <si>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</si>
  <si>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</si>
  <si>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</si>
  <si>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</si>
  <si>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</si>
  <si>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</si>
  <si>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</si>
  <si>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</si>
  <si>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</si>
  <si>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</si>
  <si>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</si>
  <si>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</si>
  <si>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</si>
  <si>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</si>
  <si>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</si>
  <si>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</si>
  <si>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</si>
  <si>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</si>
  <si>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</si>
  <si>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</si>
  <si>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</si>
  <si>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</si>
  <si>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</si>
  <si>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</si>
  <si>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</si>
  <si>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</si>
  <si>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</si>
  <si>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</si>
  <si>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</si>
  <si>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</si>
  <si>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</si>
  <si>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</si>
  <si>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</si>
  <si>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</si>
  <si>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</si>
  <si>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</si>
  <si>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</si>
  <si>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</si>
  <si>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</si>
  <si>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</si>
  <si>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</si>
  <si>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</si>
  <si>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</si>
  <si>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</si>
  <si>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</si>
  <si>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</si>
  <si>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</si>
  <si>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</si>
  <si>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</si>
  <si>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</si>
  <si>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</si>
  <si>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</si>
  <si>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</si>
  <si>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</si>
  <si>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</si>
  <si>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</si>
  <si>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</si>
  <si>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</si>
  <si>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</si>
  <si>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</si>
  <si>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</si>
  <si>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</si>
  <si>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</si>
  <si>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</si>
  <si>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</si>
  <si>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</si>
  <si>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</si>
  <si>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</si>
  <si>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</si>
  <si>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</si>
  <si>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</si>
  <si>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</si>
  <si>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</si>
  <si>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</si>
  <si>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</si>
  <si>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</si>
  <si>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</si>
  <si>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</si>
  <si>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</si>
  <si>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</si>
  <si>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</si>
  <si>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</si>
  <si>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</si>
  <si>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</si>
  <si>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</si>
  <si>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</si>
  <si>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</si>
  <si>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</si>
  <si>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</si>
  <si>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</si>
  <si>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</si>
  <si>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</si>
  <si>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</si>
  <si>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</si>
  <si>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</si>
  <si>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</si>
  <si>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</si>
  <si>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</si>
  <si>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</si>
  <si>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</si>
  <si>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</si>
  <si>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</si>
  <si>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</si>
  <si>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</si>
  <si>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</si>
  <si>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</si>
  <si>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</si>
  <si>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</si>
  <si>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</si>
  <si>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</si>
  <si>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</si>
  <si>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</si>
  <si>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</si>
  <si>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</si>
  <si>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</si>
  <si>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</si>
  <si>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</si>
  <si>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</si>
  <si>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</si>
  <si>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</si>
  <si>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</si>
  <si>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</si>
  <si>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</si>
  <si>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</si>
  <si>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</si>
  <si>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</si>
  <si>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</si>
  <si>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</si>
  <si>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</si>
  <si>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</si>
  <si>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</si>
  <si>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</si>
  <si>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</si>
  <si>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</si>
  <si>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</si>
  <si>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</si>
  <si>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</si>
  <si>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</si>
  <si>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</si>
  <si>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</si>
  <si>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</si>
  <si>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</si>
  <si>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</si>
  <si>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</si>
  <si>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</si>
  <si>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</si>
  <si>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</si>
  <si>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</si>
  <si>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</si>
  <si>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</si>
  <si>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</si>
  <si>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</si>
  <si>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</si>
  <si>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</si>
  <si>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</si>
  <si>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</si>
  <si>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</si>
  <si>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</si>
  <si>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</si>
  <si>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</si>
  <si>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</si>
  <si>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</si>
  <si>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</si>
  <si>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</si>
  <si>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</si>
  <si>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</si>
  <si>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</si>
  <si>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</si>
  <si>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</si>
  <si>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</si>
  <si>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</si>
  <si>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</si>
  <si>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</si>
  <si>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</si>
  <si>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</si>
  <si>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</si>
  <si>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</si>
  <si>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</si>
  <si>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</si>
  <si>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</si>
  <si>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</si>
  <si>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</si>
  <si>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</si>
  <si>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</si>
  <si>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</si>
  <si>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</si>
  <si>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</si>
  <si>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</si>
  <si>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</si>
  <si>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</si>
  <si>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</si>
  <si>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</si>
  <si>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</si>
  <si>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</si>
  <si>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</si>
  <si>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</si>
  <si>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</si>
  <si>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</si>
  <si>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</si>
  <si>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</si>
  <si>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</si>
  <si>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</si>
  <si>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</si>
  <si>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</si>
  <si>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</si>
  <si>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</si>
  <si>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</si>
  <si>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</si>
  <si>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</si>
  <si>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</si>
  <si>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</si>
  <si>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</si>
  <si>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</si>
  <si>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</si>
  <si>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</si>
  <si>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</si>
  <si>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</si>
  <si>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</si>
  <si>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</si>
  <si>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</si>
  <si>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</si>
  <si>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</si>
  <si>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</si>
  <si>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</si>
  <si>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</si>
  <si>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</si>
  <si>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</si>
  <si>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</si>
  <si>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</si>
  <si>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</si>
  <si>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</si>
  <si>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</si>
  <si>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</si>
  <si>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</si>
  <si>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</si>
  <si>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</si>
  <si>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</si>
  <si>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</si>
  <si>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</si>
  <si>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</si>
  <si>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</si>
  <si>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</si>
  <si>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</si>
  <si>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</si>
  <si>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</si>
  <si>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</si>
  <si>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</si>
  <si>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</si>
  <si>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</si>
  <si>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</si>
  <si>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</si>
  <si>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</si>
  <si>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</si>
  <si>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</si>
  <si>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</si>
  <si>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</si>
  <si>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</si>
  <si>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</si>
  <si>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</si>
  <si>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</si>
  <si>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</si>
  <si>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</si>
  <si>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</si>
  <si>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</si>
  <si>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</si>
  <si>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</si>
  <si>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</si>
  <si>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</si>
  <si>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</si>
  <si>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</si>
  <si>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</si>
  <si>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</si>
  <si>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</si>
  <si>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</si>
  <si>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</si>
  <si>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</si>
  <si>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</si>
  <si>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</si>
  <si>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</si>
  <si>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</si>
  <si>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</si>
  <si>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</si>
  <si>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</si>
  <si>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</si>
  <si>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</si>
  <si>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</si>
  <si>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</si>
  <si>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</si>
  <si>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</si>
  <si>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</si>
  <si>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</si>
  <si>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</si>
  <si>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</si>
  <si>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</si>
  <si>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</si>
  <si>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</si>
  <si>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</si>
  <si>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</si>
  <si>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</si>
  <si>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</si>
  <si>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</si>
  <si>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</si>
  <si>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</si>
  <si>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</si>
  <si>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</si>
  <si>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</si>
  <si>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</si>
  <si>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</si>
  <si>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</si>
  <si>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</si>
  <si>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</si>
  <si>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</si>
  <si>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</si>
  <si>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</si>
  <si>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</si>
  <si>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</si>
  <si>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</si>
  <si>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</si>
  <si>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</si>
  <si>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</si>
  <si>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</si>
  <si>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</si>
  <si>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</si>
  <si>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</si>
  <si>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</si>
  <si>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</si>
  <si>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</si>
  <si>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</si>
  <si>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</si>
  <si>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</si>
  <si>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</si>
  <si>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</si>
  <si>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</si>
  <si>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</si>
  <si>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</si>
  <si>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</si>
  <si>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</si>
  <si>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</si>
  <si>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</si>
  <si>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</si>
  <si>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</si>
  <si>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</si>
  <si>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</si>
  <si>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</si>
  <si>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</si>
  <si>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</si>
  <si>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</si>
  <si>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</si>
  <si>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</si>
  <si>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</si>
  <si>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</si>
  <si>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</si>
  <si>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</si>
  <si>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</si>
  <si>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</si>
  <si>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</si>
  <si>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</si>
  <si>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</si>
  <si>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</si>
  <si>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</si>
  <si>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</si>
  <si>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</si>
  <si>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</si>
  <si>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</si>
  <si>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</si>
  <si>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</si>
  <si>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</si>
  <si>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</si>
  <si>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</si>
  <si>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</si>
  <si>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</si>
  <si>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</si>
  <si>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</si>
  <si>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</si>
  <si>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</si>
  <si>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</si>
  <si>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</si>
  <si>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</si>
  <si>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</si>
  <si>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</si>
  <si>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</si>
  <si>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</si>
  <si>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</si>
  <si>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</si>
  <si>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</si>
  <si>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</si>
  <si>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</si>
  <si>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</si>
  <si>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</si>
  <si>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</si>
  <si>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</si>
  <si>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</si>
  <si>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</si>
  <si>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</si>
  <si>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</si>
  <si>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</si>
  <si>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</si>
  <si>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</si>
  <si>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</si>
  <si>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</si>
  <si>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</si>
  <si>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</si>
  <si>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</si>
  <si>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</si>
  <si>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</si>
  <si>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</si>
  <si>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</si>
  <si>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</si>
  <si>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</si>
  <si>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</si>
  <si>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</si>
  <si>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</si>
  <si>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</si>
  <si>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</si>
  <si>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</si>
  <si>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</si>
  <si>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</si>
  <si>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</si>
  <si>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</si>
  <si>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</si>
  <si>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</si>
  <si>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</si>
  <si>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</si>
  <si>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</si>
  <si>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</si>
  <si>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</si>
  <si>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</si>
  <si>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</si>
  <si>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</si>
  <si>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</si>
  <si>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</si>
  <si>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</si>
  <si>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</si>
  <si>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</si>
  <si>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</si>
  <si>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</si>
  <si>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</si>
  <si>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</si>
  <si>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</si>
  <si>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</si>
  <si>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</si>
  <si>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</si>
  <si>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</si>
  <si>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</si>
  <si>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</si>
  <si>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</si>
  <si>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</si>
  <si>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</si>
  <si>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</si>
  <si>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</si>
  <si>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</si>
  <si>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</si>
  <si>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</si>
  <si>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</si>
  <si>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</si>
  <si>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</si>
  <si>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</si>
  <si>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</si>
  <si>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</si>
  <si>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</si>
  <si>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</si>
  <si>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</si>
  <si>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</si>
  <si>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</si>
  <si>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</si>
  <si>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</si>
  <si>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</si>
  <si>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</si>
  <si>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</si>
  <si>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</si>
  <si>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</si>
  <si>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</si>
  <si>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</si>
  <si>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</si>
  <si>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</si>
  <si>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</si>
  <si>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</si>
  <si>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</si>
  <si>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</si>
  <si>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</si>
  <si>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</si>
  <si>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</si>
  <si>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</si>
  <si>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</si>
  <si>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</si>
  <si>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</si>
  <si>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</si>
  <si>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</si>
  <si>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</si>
  <si>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</si>
  <si>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</si>
  <si>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</si>
  <si>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</si>
  <si>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</si>
  <si>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</si>
  <si>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</si>
  <si>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</si>
  <si>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</si>
  <si>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</si>
  <si>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</si>
  <si>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</si>
  <si>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</si>
  <si>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</si>
  <si>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</si>
  <si>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</si>
  <si>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</si>
  <si>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</si>
  <si>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</si>
  <si>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</si>
  <si>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</si>
  <si>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</si>
  <si>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</si>
  <si>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</si>
  <si>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</si>
  <si>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</si>
  <si>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</si>
  <si>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</si>
  <si>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</si>
  <si>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</si>
  <si>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</si>
  <si>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</si>
  <si>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</si>
  <si>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</si>
  <si>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</si>
  <si>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</si>
  <si>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</si>
  <si>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</si>
  <si>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</si>
  <si>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</si>
  <si>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</si>
  <si>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</si>
  <si>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</si>
  <si>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</si>
  <si>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</si>
  <si>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</si>
  <si>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</si>
  <si>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</si>
  <si>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</si>
  <si>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</si>
  <si>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</si>
  <si>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</si>
  <si>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</si>
  <si>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</si>
  <si>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</si>
  <si>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</si>
  <si>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</si>
  <si>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</si>
  <si>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</si>
  <si>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</si>
  <si>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</si>
  <si>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</si>
  <si>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</si>
  <si>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</si>
  <si>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</si>
  <si>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</si>
  <si>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</si>
  <si>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</si>
  <si>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</si>
  <si>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</si>
  <si>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</si>
  <si>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</si>
  <si>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</si>
  <si>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</si>
  <si>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</si>
  <si>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</si>
  <si>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</si>
  <si>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</si>
  <si>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</si>
  <si>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</si>
  <si>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</si>
  <si>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</si>
  <si>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</si>
  <si>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</si>
  <si>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</si>
  <si>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</si>
  <si>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</si>
  <si>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</si>
  <si>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</si>
  <si>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</si>
  <si>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</si>
  <si>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</si>
  <si>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</si>
  <si>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</si>
  <si>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</si>
  <si>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</si>
  <si>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</si>
  <si>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</si>
  <si>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</si>
  <si>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</si>
  <si>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</si>
  <si>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</si>
  <si>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</si>
  <si>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</si>
  <si>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</si>
  <si>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</si>
  <si>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</si>
  <si>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</si>
  <si>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</si>
  <si>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</si>
  <si>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</si>
  <si>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</si>
  <si>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</si>
  <si>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</si>
  <si>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</si>
  <si>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</si>
  <si>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</si>
  <si>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</si>
  <si>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</si>
  <si>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</si>
  <si>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</si>
  <si>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</si>
  <si>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</si>
  <si>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</si>
  <si>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</si>
  <si>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</si>
  <si>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</si>
  <si>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</si>
  <si>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</si>
  <si>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</si>
  <si>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</si>
  <si>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</si>
  <si>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</si>
  <si>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</si>
  <si>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</si>
  <si>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</si>
  <si>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</si>
  <si>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</si>
  <si>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</si>
  <si>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</si>
  <si>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</si>
  <si>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</si>
  <si>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</si>
  <si>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</si>
  <si>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</si>
  <si>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</si>
  <si>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</si>
  <si>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</si>
  <si>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</si>
  <si>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</si>
  <si>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</si>
  <si>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</si>
  <si>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</si>
  <si>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</si>
  <si>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</si>
  <si>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</si>
  <si>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</si>
  <si>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</si>
  <si>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</si>
  <si>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</si>
  <si>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</si>
  <si>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</si>
  <si>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</si>
  <si>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</si>
  <si>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</si>
  <si>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</si>
  <si>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</si>
  <si>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</si>
  <si>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</si>
  <si>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</si>
  <si>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</si>
  <si>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</si>
  <si>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</si>
  <si>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</si>
  <si>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</si>
  <si>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</si>
  <si>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</si>
  <si>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</si>
  <si>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</si>
  <si>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</si>
  <si>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</si>
  <si>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</si>
  <si>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</si>
  <si>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</si>
  <si>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</si>
  <si>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</si>
  <si>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</si>
  <si>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</si>
  <si>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</si>
  <si>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</si>
  <si>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</si>
  <si>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</si>
  <si>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</si>
  <si>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</si>
  <si>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</si>
  <si>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</si>
  <si>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</si>
  <si>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</si>
  <si>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</si>
  <si>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</si>
  <si>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</si>
  <si>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</si>
  <si>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</si>
  <si>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</si>
  <si>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</si>
  <si>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</si>
  <si>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</si>
  <si>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</si>
  <si>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</si>
  <si>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</si>
  <si>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</si>
  <si>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</si>
  <si>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</si>
  <si>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</si>
  <si>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</si>
  <si>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</si>
  <si>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</si>
  <si>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</si>
  <si>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</si>
  <si>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</si>
  <si>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</si>
  <si>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</si>
  <si>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</si>
  <si>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</si>
  <si>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</si>
  <si>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</si>
  <si>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</si>
  <si>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</si>
  <si>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</si>
  <si>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</si>
  <si>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</si>
  <si>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</si>
  <si>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</si>
  <si>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</si>
  <si>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</si>
  <si>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</si>
  <si>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</si>
  <si>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</si>
  <si>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</si>
  <si>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</si>
  <si>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</si>
  <si>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</si>
  <si>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</si>
  <si>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</si>
  <si>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</si>
  <si>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</si>
  <si>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</si>
  <si>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</si>
  <si>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</si>
  <si>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</si>
  <si>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</si>
  <si>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</si>
  <si>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</si>
  <si>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</si>
  <si>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</si>
  <si>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</si>
  <si>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</si>
  <si>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</si>
  <si>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</si>
  <si>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</si>
  <si>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</si>
  <si>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</si>
  <si>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</si>
  <si>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</si>
  <si>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</si>
  <si>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</si>
  <si>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</si>
  <si>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</si>
  <si>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</si>
  <si>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</si>
  <si>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</si>
  <si>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</si>
  <si>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</si>
  <si>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</si>
  <si>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</si>
  <si>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</si>
  <si>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</si>
  <si>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</si>
  <si>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</si>
  <si>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</si>
  <si>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</si>
  <si>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</si>
  <si>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</si>
  <si>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</si>
  <si>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</si>
  <si>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</si>
  <si>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</si>
  <si>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</si>
  <si>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</si>
  <si>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</si>
  <si>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</si>
  <si>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</si>
  <si>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</si>
  <si>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</si>
  <si>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</si>
  <si>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</si>
  <si>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</si>
  <si>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</si>
  <si>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</si>
  <si>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</si>
  <si>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</si>
  <si>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</si>
  <si>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</si>
  <si>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</si>
  <si>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</si>
  <si>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</si>
  <si>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</si>
  <si>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</si>
  <si>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</si>
  <si>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</si>
  <si>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</si>
  <si>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</si>
  <si>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</si>
  <si>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</si>
  <si>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</si>
  <si>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</si>
  <si>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</si>
  <si>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</si>
  <si>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</si>
  <si>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</si>
  <si>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</si>
  <si>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</si>
  <si>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</si>
  <si>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</si>
  <si>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</si>
  <si>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</si>
  <si>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</si>
  <si>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</si>
  <si>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</si>
  <si>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</si>
  <si>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</si>
  <si>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</si>
  <si>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</si>
  <si>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</si>
  <si>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</si>
  <si>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</si>
  <si>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</si>
  <si>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</si>
  <si>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</si>
  <si>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</si>
  <si>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</si>
  <si>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</si>
  <si>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</si>
  <si>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</si>
  <si>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</si>
  <si>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</si>
  <si>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</si>
  <si>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</si>
  <si>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</si>
  <si>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</si>
  <si>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</si>
  <si>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</si>
  <si>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</si>
  <si>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</si>
  <si>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</si>
  <si>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</si>
  <si>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</si>
  <si>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</si>
  <si>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</si>
  <si>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</si>
  <si>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</si>
  <si>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</si>
  <si>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</si>
  <si>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</si>
  <si>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</si>
  <si>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</si>
  <si>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</si>
  <si>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</si>
  <si>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</si>
  <si>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</si>
  <si>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</si>
  <si>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</si>
  <si>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</si>
  <si>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</si>
  <si>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</si>
  <si>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</si>
  <si>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</si>
  <si>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</si>
  <si>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</si>
  <si>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</si>
  <si>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</si>
  <si>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</si>
  <si>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</si>
  <si>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</si>
  <si>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</si>
  <si>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</si>
  <si>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</si>
  <si>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</si>
  <si>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</si>
  <si>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</si>
  <si>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</si>
  <si>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</si>
  <si>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</si>
  <si>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</si>
  <si>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</si>
  <si>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</si>
  <si>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</si>
  <si>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</si>
  <si>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</si>
  <si>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</si>
  <si>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</si>
  <si>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</si>
  <si>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</si>
  <si>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</si>
  <si>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</si>
  <si>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</si>
  <si>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</si>
  <si>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</si>
  <si>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</si>
  <si>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</si>
  <si>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</si>
  <si>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</si>
  <si>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</si>
  <si>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</si>
  <si>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</si>
  <si>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</si>
  <si>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</si>
  <si>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</si>
  <si>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</si>
  <si>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</si>
  <si>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</si>
  <si>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</si>
  <si>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</si>
  <si>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</si>
  <si>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</si>
  <si>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</si>
  <si>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</si>
  <si>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</si>
  <si>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</si>
  <si>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</si>
  <si>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</si>
  <si>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</si>
  <si>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</si>
  <si>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</si>
  <si>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</si>
  <si>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</si>
  <si>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</si>
  <si>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</si>
  <si>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</si>
  <si>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</si>
  <si>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</si>
  <si>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</si>
  <si>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</si>
  <si>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</si>
  <si>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</si>
  <si>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</si>
  <si>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</si>
  <si>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</si>
  <si>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</si>
  <si>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</si>
  <si>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</si>
  <si>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</si>
  <si>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</si>
  <si>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</si>
  <si>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</si>
  <si>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</si>
  <si>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</si>
  <si>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</si>
  <si>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</si>
  <si>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</si>
  <si>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</si>
  <si>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</si>
  <si>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</si>
  <si>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</si>
  <si>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</si>
  <si>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</si>
  <si>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</si>
  <si>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</si>
  <si>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</si>
  <si>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</si>
  <si>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</si>
  <si>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</si>
  <si>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</si>
  <si>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</si>
  <si>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</si>
  <si>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</si>
  <si>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</si>
  <si>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</si>
  <si>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</si>
  <si>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</si>
  <si>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</si>
  <si>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</si>
  <si>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</si>
  <si>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</si>
  <si>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</si>
  <si>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</si>
  <si>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</si>
  <si>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</si>
  <si>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</si>
  <si>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</si>
  <si>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</si>
  <si>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</si>
  <si>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</si>
  <si>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</si>
  <si>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</si>
  <si>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</si>
  <si>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</si>
  <si>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</si>
  <si>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</si>
  <si>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</si>
  <si>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</si>
  <si>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</si>
  <si>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</si>
  <si>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</si>
  <si>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</si>
  <si>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</si>
  <si>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</si>
  <si>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</si>
  <si>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</si>
  <si>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</si>
  <si>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</si>
  <si>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</si>
  <si>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</si>
  <si>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</si>
  <si>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</si>
  <si>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</si>
  <si>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</si>
  <si>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</si>
  <si>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</si>
  <si>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</si>
  <si>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</si>
  <si>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</si>
  <si>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</si>
  <si>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</si>
  <si>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</si>
  <si>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</si>
  <si>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</si>
  <si>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</si>
  <si>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</si>
  <si>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</si>
  <si>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</si>
  <si>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</si>
  <si>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</si>
  <si>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</si>
  <si>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</si>
  <si>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</si>
  <si>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</si>
  <si>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</si>
  <si>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</si>
  <si>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</si>
  <si>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</si>
  <si>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</si>
  <si>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</si>
  <si>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</si>
  <si>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</si>
  <si>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</si>
  <si>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</si>
  <si>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</si>
  <si>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</si>
  <si>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</si>
  <si>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</si>
  <si>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</si>
  <si>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</si>
  <si>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</si>
  <si>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</si>
  <si>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</si>
  <si>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</si>
  <si>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</si>
  <si>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</si>
  <si>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</si>
  <si>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</si>
  <si>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</si>
  <si>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</si>
  <si>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</si>
  <si>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</si>
  <si>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</si>
  <si>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</si>
  <si>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</si>
  <si>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</si>
  <si>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</si>
  <si>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</si>
  <si>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</si>
  <si>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</si>
  <si>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</si>
  <si>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</si>
  <si>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</si>
  <si>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</si>
  <si>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</si>
  <si>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</si>
  <si>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</si>
  <si>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</si>
  <si>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</si>
  <si>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</si>
  <si>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</si>
  <si>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</si>
  <si>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</si>
  <si>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</si>
  <si>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</si>
  <si>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</si>
  <si>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</si>
  <si>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</si>
  <si>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</si>
  <si>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</si>
  <si>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</si>
  <si>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</si>
  <si>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</si>
  <si>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</si>
  <si>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</si>
  <si>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</si>
  <si>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</si>
  <si>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</si>
  <si>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</si>
  <si>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</si>
  <si>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</si>
  <si>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</si>
  <si>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</si>
  <si>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</si>
  <si>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</si>
  <si>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</si>
  <si>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</si>
  <si>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</si>
  <si>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</si>
  <si>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</si>
  <si>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</si>
  <si>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</si>
  <si>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</si>
  <si>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</si>
  <si>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</si>
  <si>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</si>
  <si>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</si>
  <si>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</si>
  <si>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</si>
  <si>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</si>
  <si>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</si>
  <si>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</si>
  <si>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</si>
  <si>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</si>
  <si>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</si>
  <si>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</si>
  <si>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</si>
  <si>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</si>
  <si>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</si>
  <si>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</si>
  <si>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</si>
  <si>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</si>
  <si>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</si>
  <si>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</si>
  <si>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</si>
  <si>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</si>
  <si>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</si>
  <si>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</si>
  <si>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</si>
  <si>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</si>
  <si>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</si>
  <si>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</si>
  <si>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</si>
  <si>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</si>
  <si>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</si>
  <si>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</si>
  <si>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</si>
  <si>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</si>
  <si>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</si>
  <si>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</si>
  <si>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</si>
  <si>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</si>
  <si>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</si>
  <si>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</si>
  <si>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</si>
  <si>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</si>
  <si>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</si>
  <si>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</si>
  <si>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</si>
  <si>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</si>
  <si>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</si>
  <si>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</si>
  <si>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</si>
  <si>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</si>
  <si>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</si>
  <si>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</si>
  <si>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</si>
  <si>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</si>
  <si>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</si>
  <si>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</si>
  <si>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</si>
  <si>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</si>
  <si>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</si>
  <si>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</si>
  <si>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</si>
  <si>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</si>
  <si>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</si>
  <si>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</si>
  <si>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</si>
  <si>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</si>
  <si>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</si>
  <si>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</si>
  <si>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</si>
  <si>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</si>
  <si>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</si>
  <si>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</si>
  <si>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</si>
  <si>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</si>
  <si>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</si>
  <si>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</si>
  <si>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</si>
  <si>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</si>
  <si>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</si>
  <si>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</si>
  <si>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</si>
  <si>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</si>
  <si>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</si>
  <si>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</si>
  <si>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</si>
  <si>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</si>
  <si>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</si>
  <si>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</si>
  <si>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</si>
  <si>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</si>
  <si>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</si>
  <si>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</si>
  <si>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</si>
  <si>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</si>
  <si>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</si>
  <si>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</si>
  <si>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</si>
  <si>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</si>
  <si>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</si>
  <si>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</si>
  <si>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</si>
  <si>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</si>
  <si>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</si>
  <si>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</si>
  <si>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</si>
  <si>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</si>
  <si>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</si>
  <si>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</si>
  <si>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</si>
  <si>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</si>
  <si>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</si>
  <si>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</si>
  <si>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</si>
  <si>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</si>
  <si>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</si>
  <si>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</si>
  <si>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</si>
  <si>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</si>
  <si>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</si>
  <si>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</si>
  <si>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</si>
  <si>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</si>
  <si>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</si>
  <si>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</si>
  <si>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</si>
  <si>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</si>
  <si>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</si>
  <si>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</si>
  <si>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</si>
  <si>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</si>
  <si>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</si>
  <si>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</si>
  <si>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</si>
  <si>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</si>
  <si>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</si>
  <si>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</si>
  <si>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</si>
  <si>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</si>
  <si>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</si>
  <si>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</si>
  <si>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</si>
  <si>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</si>
  <si>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</si>
  <si>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</si>
  <si>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</si>
  <si>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</si>
  <si>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</si>
  <si>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</si>
  <si>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</si>
  <si>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</si>
  <si>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</si>
  <si>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</si>
  <si>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</si>
  <si>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</si>
  <si>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</si>
  <si>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</si>
  <si>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</si>
  <si>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</si>
  <si>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</si>
  <si>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</si>
  <si>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</si>
  <si>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</si>
  <si>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</si>
  <si>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</si>
  <si>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</si>
  <si>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</si>
  <si>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</si>
  <si>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</si>
  <si>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</si>
  <si>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</si>
  <si>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</si>
  <si>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</si>
  <si>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</si>
  <si>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</si>
  <si>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</si>
  <si>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</si>
  <si>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</si>
  <si>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</si>
  <si>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</si>
  <si>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</si>
  <si>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</si>
  <si>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</si>
  <si>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</si>
  <si>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</si>
  <si>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</si>
  <si>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</si>
  <si>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</si>
  <si>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</si>
  <si>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</si>
  <si>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</si>
  <si>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</si>
  <si>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</si>
  <si>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</si>
  <si>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</si>
  <si>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</si>
  <si>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</si>
  <si>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</si>
  <si>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</si>
  <si>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</si>
  <si>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</si>
  <si>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</si>
  <si>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</si>
  <si>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</si>
  <si>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</si>
  <si>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</si>
  <si>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</si>
  <si>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</si>
  <si>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</si>
  <si>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</si>
  <si>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</si>
  <si>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</si>
  <si>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</si>
  <si>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</si>
  <si>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</si>
  <si>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</si>
  <si>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</si>
  <si>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</si>
  <si>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</si>
  <si>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</si>
  <si>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</si>
  <si>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</si>
  <si>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</si>
  <si>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</si>
  <si>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</si>
  <si>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</si>
  <si>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</si>
  <si>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</si>
  <si>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</si>
  <si>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</si>
  <si>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</si>
  <si>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</si>
  <si>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</si>
  <si>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</si>
  <si>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</si>
  <si>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</si>
  <si>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</si>
  <si>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</si>
  <si>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</si>
  <si>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</si>
  <si>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</si>
  <si>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</si>
  <si>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</si>
  <si>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</si>
  <si>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</si>
  <si>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</si>
  <si>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</si>
  <si>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</si>
  <si>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</si>
  <si>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</si>
  <si>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</si>
  <si>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</si>
  <si>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</si>
  <si>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</si>
  <si>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</si>
  <si>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</si>
  <si>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</si>
  <si>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</si>
  <si>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</si>
  <si>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</si>
  <si>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</si>
  <si>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</si>
  <si>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</si>
  <si>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</si>
  <si>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</si>
  <si>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</si>
  <si>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</si>
  <si>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</si>
  <si>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</si>
  <si>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</si>
  <si>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</si>
  <si>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</si>
  <si>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</si>
  <si>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</si>
  <si>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</si>
  <si>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</si>
  <si>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</si>
  <si>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</si>
  <si>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</si>
  <si>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</si>
  <si>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</si>
  <si>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</si>
  <si>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</si>
  <si>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</si>
  <si>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</si>
  <si>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</si>
  <si>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</si>
  <si>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</si>
  <si>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</si>
  <si>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</si>
  <si>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</si>
  <si>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</si>
  <si>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</si>
  <si>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</si>
  <si>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</si>
  <si>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</si>
  <si>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</si>
  <si>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</si>
  <si>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</si>
  <si>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</si>
  <si>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</si>
  <si>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</si>
  <si>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</si>
  <si>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</si>
  <si>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</si>
  <si>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</si>
  <si>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</si>
  <si>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</si>
  <si>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</si>
  <si>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</si>
  <si>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</si>
  <si>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</si>
  <si>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</si>
  <si>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</si>
  <si>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</si>
  <si>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</si>
  <si>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</si>
  <si>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</si>
  <si>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</si>
  <si>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</si>
  <si>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</si>
  <si>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</si>
  <si>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</si>
  <si>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</si>
  <si>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</si>
  <si>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</si>
  <si>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</si>
  <si>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</si>
  <si>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</si>
  <si>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</si>
  <si>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</si>
  <si>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</si>
  <si>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</si>
  <si>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</si>
  <si>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</si>
  <si>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</si>
  <si>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</si>
  <si>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</si>
  <si>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</si>
  <si>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</si>
  <si>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</si>
  <si>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</si>
  <si>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</si>
  <si>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</si>
  <si>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</si>
  <si>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</si>
  <si>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</si>
  <si>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</si>
  <si>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</si>
  <si>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</si>
  <si>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</si>
  <si>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</si>
  <si>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</si>
  <si>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</si>
  <si>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</si>
  <si>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</si>
  <si>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</si>
  <si>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</si>
  <si>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</si>
  <si>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</si>
  <si>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</si>
  <si>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</si>
  <si>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</si>
  <si>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</si>
  <si>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</si>
  <si>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</si>
  <si>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</si>
  <si>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</si>
  <si>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</si>
  <si>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</si>
  <si>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</si>
  <si>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</si>
  <si>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</si>
  <si>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</si>
  <si>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</si>
  <si>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</si>
  <si>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</si>
  <si>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</si>
  <si>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</si>
  <si>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</si>
  <si>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</si>
  <si>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</si>
  <si>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</si>
  <si>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</si>
  <si>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</si>
  <si>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</si>
  <si>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</si>
  <si>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</si>
  <si>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</si>
  <si>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</si>
  <si>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</si>
  <si>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</si>
  <si>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</si>
  <si>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</si>
  <si>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</si>
  <si>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</si>
  <si>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</si>
  <si>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</si>
  <si>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</si>
  <si>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</si>
  <si>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</si>
  <si>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</si>
  <si>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</si>
  <si>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</si>
  <si>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</si>
  <si>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</si>
  <si>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</si>
  <si>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</si>
  <si>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</si>
  <si>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</si>
  <si>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</si>
  <si>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</si>
  <si>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</si>
  <si>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</si>
  <si>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</si>
  <si>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</si>
  <si>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</si>
  <si>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</si>
  <si>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</si>
  <si>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</si>
  <si>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</si>
  <si>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</si>
  <si>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</si>
  <si>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</si>
  <si>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</si>
  <si>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</si>
  <si>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</si>
  <si>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</si>
  <si>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</si>
  <si>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</si>
  <si>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</si>
  <si>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</si>
  <si>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</si>
  <si>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</si>
  <si>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</si>
  <si>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</si>
  <si>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</si>
  <si>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</si>
  <si>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</si>
  <si>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</si>
  <si>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</si>
  <si>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</si>
  <si>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</si>
  <si>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</si>
  <si>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</si>
  <si>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</si>
  <si>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</si>
  <si>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</si>
  <si>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</si>
  <si>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</si>
  <si>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</si>
  <si>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</si>
  <si>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</si>
  <si>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</si>
  <si>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</si>
  <si>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</si>
  <si>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</si>
  <si>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</si>
  <si>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</si>
  <si>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</si>
  <si>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</si>
  <si>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</si>
  <si>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</si>
  <si>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</si>
  <si>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</si>
  <si>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</si>
  <si>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</si>
  <si>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</si>
  <si>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</si>
  <si>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</si>
  <si>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</si>
  <si>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</si>
  <si>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</si>
  <si>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</si>
  <si>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</si>
  <si>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</si>
  <si>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</si>
  <si>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</si>
  <si>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</si>
  <si>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</si>
  <si>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</si>
  <si>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</si>
  <si>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</si>
  <si>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</si>
  <si>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</si>
  <si>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</si>
  <si>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</si>
  <si>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</si>
  <si>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</si>
  <si>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</si>
  <si>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</si>
  <si>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</si>
  <si>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</si>
  <si>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</si>
  <si>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</si>
  <si>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</si>
  <si>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</si>
  <si>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</si>
  <si>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</si>
  <si>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</si>
  <si>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</si>
  <si>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</si>
  <si>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</si>
  <si>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</si>
  <si>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</si>
  <si>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</si>
  <si>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</si>
  <si>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</si>
  <si>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</si>
  <si>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</si>
  <si>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</si>
  <si>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</si>
  <si>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</si>
  <si>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</si>
  <si>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</si>
  <si>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</si>
  <si>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</si>
  <si>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</si>
  <si>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</si>
  <si>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</si>
  <si>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</si>
  <si>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</si>
  <si>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</si>
  <si>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</si>
  <si>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</si>
  <si>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</si>
  <si>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</si>
  <si>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</si>
  <si>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</si>
  <si>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</si>
  <si>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</si>
  <si>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</si>
  <si>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</si>
  <si>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</si>
  <si>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</si>
  <si>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</si>
  <si>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</si>
  <si>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</si>
  <si>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</si>
  <si>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</si>
  <si>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</si>
  <si>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</si>
  <si>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</si>
  <si>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</si>
  <si>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</si>
  <si>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</si>
  <si>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</si>
  <si>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</si>
  <si>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</si>
  <si>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</si>
  <si>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</si>
  <si>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</si>
  <si>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</si>
  <si>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</si>
  <si>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</si>
  <si>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</si>
  <si>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</si>
  <si>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</si>
  <si>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</si>
  <si>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</si>
  <si>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</si>
  <si>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</si>
  <si>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</si>
  <si>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</si>
  <si>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</si>
  <si>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</si>
  <si>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</si>
  <si>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</si>
  <si>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</si>
  <si>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</si>
  <si>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</si>
  <si>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</si>
  <si>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</si>
  <si>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</si>
  <si>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</si>
  <si>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</si>
  <si>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</si>
  <si>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</si>
  <si>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</si>
  <si>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</si>
  <si>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</si>
  <si>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</si>
  <si>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</si>
  <si>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</si>
  <si>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</si>
  <si>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</si>
  <si>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</si>
  <si>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</si>
  <si>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</si>
  <si>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</si>
  <si>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</si>
  <si>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</si>
  <si>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</si>
  <si>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</si>
  <si>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</si>
  <si>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</si>
  <si>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</si>
  <si>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</si>
  <si>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</si>
  <si>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</si>
  <si>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</si>
  <si>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</si>
  <si>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</si>
  <si>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</si>
  <si>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</si>
  <si>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</si>
  <si>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</si>
  <si>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</si>
  <si>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</si>
  <si>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</si>
  <si>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</si>
  <si>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</si>
  <si>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</si>
  <si>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</si>
  <si>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</si>
  <si>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</si>
  <si>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</si>
  <si>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</si>
  <si>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</si>
  <si>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</si>
  <si>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</si>
  <si>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</si>
  <si>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</si>
  <si>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</si>
  <si>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</si>
  <si>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</si>
  <si>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</si>
  <si>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</si>
  <si>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</si>
  <si>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</si>
  <si>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</si>
  <si>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</si>
  <si>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</si>
  <si>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</si>
  <si>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</si>
  <si>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</si>
  <si>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</si>
  <si>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</si>
  <si>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</si>
  <si>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</si>
  <si>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</si>
  <si>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</si>
  <si>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</si>
  <si>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</si>
  <si>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</si>
  <si>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</si>
  <si>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</si>
  <si>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</si>
  <si>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</si>
  <si>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</si>
  <si>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</si>
  <si>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</si>
  <si>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</si>
  <si>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</si>
  <si>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</si>
  <si>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</si>
  <si>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</si>
  <si>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</si>
  <si>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</si>
  <si>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</si>
  <si>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</si>
  <si>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</si>
  <si>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</si>
  <si>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</si>
  <si>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</si>
  <si>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</si>
  <si>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</si>
  <si>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</si>
  <si>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</si>
  <si>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</si>
  <si>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</si>
  <si>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</si>
  <si>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</si>
  <si>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</si>
  <si>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</si>
  <si>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</si>
  <si>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</si>
  <si>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</si>
  <si>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</si>
  <si>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</si>
  <si>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</si>
  <si>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</si>
  <si>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</si>
  <si>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</si>
  <si>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</si>
  <si>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</si>
  <si>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</si>
  <si>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</si>
  <si>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</si>
  <si>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</si>
  <si>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</si>
  <si>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</si>
  <si>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</si>
  <si>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</si>
  <si>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</si>
  <si>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</si>
  <si>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</si>
  <si>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</si>
  <si>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</si>
  <si>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</si>
  <si>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</si>
  <si>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</si>
  <si>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</si>
  <si>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</si>
  <si>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</si>
  <si>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</si>
  <si>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</si>
  <si>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</si>
  <si>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</si>
  <si>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</si>
  <si>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</si>
  <si>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</si>
  <si>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</si>
  <si>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</si>
  <si>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</si>
  <si>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</si>
  <si>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</si>
  <si>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</si>
  <si>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</si>
  <si>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</si>
  <si>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</si>
  <si>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</si>
  <si>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</si>
  <si>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</si>
  <si>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</si>
  <si>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</si>
  <si>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</si>
  <si>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</si>
  <si>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</si>
  <si>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</si>
  <si>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</si>
  <si>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</si>
  <si>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</si>
  <si>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</si>
  <si>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</si>
  <si>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</si>
  <si>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</si>
  <si>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</si>
  <si>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</si>
  <si>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</si>
  <si>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</si>
  <si>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</si>
  <si>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</si>
  <si>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</si>
  <si>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</si>
  <si>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</si>
  <si>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</si>
  <si>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</si>
  <si>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</si>
  <si>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</si>
  <si>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</si>
  <si>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</si>
  <si>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</si>
  <si>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</si>
  <si>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</si>
  <si>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</si>
  <si>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</si>
  <si>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</si>
  <si>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</si>
  <si>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</si>
  <si>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</si>
  <si>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</si>
  <si>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</si>
  <si>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</si>
  <si>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</si>
  <si>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</si>
  <si>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</si>
  <si>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</si>
  <si>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</si>
  <si>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</si>
  <si>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</si>
  <si>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</si>
  <si>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</si>
  <si>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</si>
  <si>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</si>
  <si>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</si>
  <si>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</si>
  <si>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</si>
  <si>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</si>
  <si>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</si>
  <si>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</si>
  <si>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</si>
  <si>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</si>
  <si>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</si>
  <si>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</si>
  <si>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</si>
  <si>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</si>
  <si>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</si>
  <si>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</si>
  <si>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</si>
  <si>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</si>
  <si>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</si>
  <si>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</si>
  <si>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</si>
  <si>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</si>
  <si>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</si>
  <si>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</si>
  <si>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</si>
  <si>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</si>
  <si>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</si>
  <si>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</si>
  <si>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</si>
  <si>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</si>
  <si>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</si>
  <si>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</si>
  <si>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</si>
  <si>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</si>
  <si>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</si>
  <si>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</si>
  <si>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</si>
  <si>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</si>
  <si>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</si>
  <si>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</si>
  <si>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</si>
  <si>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</si>
  <si>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</si>
  <si>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</si>
  <si>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</si>
  <si>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</si>
  <si>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</si>
  <si>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</si>
  <si>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</si>
  <si>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</si>
  <si>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</si>
  <si>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</si>
  <si>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</si>
  <si>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</si>
  <si>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</si>
  <si>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</si>
  <si>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</si>
  <si>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</si>
  <si>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</si>
  <si>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</si>
  <si>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</si>
  <si>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</si>
  <si>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</si>
  <si>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</si>
  <si>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</si>
  <si>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</si>
  <si>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</si>
  <si>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</si>
  <si>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</si>
  <si>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</si>
  <si>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</si>
  <si>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</si>
  <si>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</si>
  <si>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</si>
  <si>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</si>
  <si>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</si>
  <si>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</si>
  <si>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</si>
  <si>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</si>
  <si>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</si>
  <si>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</si>
  <si>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</si>
  <si>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</si>
  <si>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</si>
  <si>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</si>
  <si>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</si>
  <si>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</si>
  <si>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</si>
  <si>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</si>
  <si>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</si>
  <si>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</si>
  <si>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</si>
  <si>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</si>
  <si>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</si>
  <si>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</si>
  <si>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</si>
  <si>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</si>
  <si>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</si>
  <si>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</si>
  <si>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</si>
  <si>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</si>
  <si>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</si>
  <si>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</si>
  <si>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</si>
  <si>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</si>
  <si>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</si>
  <si>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</si>
  <si>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</si>
  <si>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</si>
  <si>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</si>
  <si>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</si>
  <si>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</si>
  <si>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</si>
  <si>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</si>
  <si>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</si>
  <si>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</si>
  <si>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</si>
  <si>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</si>
  <si>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</si>
  <si>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</si>
  <si>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</si>
  <si>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</si>
  <si>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</si>
  <si>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</si>
  <si>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</si>
  <si>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</si>
  <si>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</si>
  <si>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</si>
  <si>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</si>
  <si>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</si>
  <si>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</si>
  <si>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</si>
  <si>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</si>
  <si>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</si>
  <si>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</si>
  <si>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</si>
  <si>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</si>
  <si>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</si>
  <si>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</si>
  <si>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</si>
  <si>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</si>
  <si>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</si>
  <si>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</si>
  <si>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</si>
  <si>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</si>
  <si>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</si>
  <si>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</si>
  <si>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</si>
  <si>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</si>
  <si>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</si>
  <si>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</si>
  <si>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</si>
  <si>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</si>
  <si>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</si>
  <si>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</si>
  <si>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</si>
  <si>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</si>
  <si>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</si>
  <si>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</si>
  <si>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</si>
  <si>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</si>
  <si>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</si>
  <si>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</si>
  <si>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</si>
  <si>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</si>
  <si>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</si>
  <si>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</si>
  <si>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</si>
  <si>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</si>
  <si>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</si>
  <si>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</si>
  <si>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</si>
  <si>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</si>
  <si>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</si>
  <si>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</si>
  <si>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</si>
  <si>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</si>
  <si>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</si>
  <si>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</si>
  <si>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</si>
  <si>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</si>
  <si>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</si>
  <si>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</si>
  <si>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</si>
  <si>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</si>
  <si>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</si>
  <si>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</si>
  <si>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</si>
  <si>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</si>
  <si>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</si>
  <si>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</si>
  <si>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</si>
  <si>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</si>
  <si>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</si>
  <si>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</si>
  <si>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</si>
  <si>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</si>
  <si>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</si>
  <si>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</si>
  <si>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</si>
  <si>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</si>
  <si>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</si>
  <si>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</si>
  <si>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</si>
  <si>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</si>
  <si>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</si>
  <si>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</si>
  <si>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</si>
  <si>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</si>
  <si>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</si>
  <si>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</si>
  <si>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</si>
  <si>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</si>
  <si>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</si>
  <si>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</si>
  <si>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</si>
  <si>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</si>
  <si>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</si>
  <si>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</si>
  <si>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</si>
  <si>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</si>
  <si>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</si>
  <si>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</si>
  <si>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</si>
  <si>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</si>
  <si>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</si>
  <si>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</si>
  <si>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</si>
  <si>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</si>
  <si>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</si>
  <si>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</si>
  <si>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</si>
  <si>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</si>
  <si>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</si>
  <si>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</si>
  <si>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</si>
  <si>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</si>
  <si>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</si>
  <si>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</si>
  <si>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</si>
  <si>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</si>
  <si>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</si>
  <si>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</si>
  <si>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</si>
  <si>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</si>
  <si>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</si>
  <si>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</si>
  <si>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</si>
  <si>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</si>
  <si>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</si>
  <si>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</si>
  <si>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</si>
  <si>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</si>
  <si>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</si>
  <si>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</si>
  <si>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</si>
  <si>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</si>
  <si>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</si>
  <si>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</si>
  <si>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</si>
  <si>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</si>
  <si>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</si>
  <si>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</si>
  <si>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</si>
  <si>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</si>
  <si>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</si>
  <si>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</si>
  <si>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</si>
  <si>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</si>
  <si>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</si>
  <si>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</si>
  <si>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</si>
  <si>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</si>
  <si>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</si>
  <si>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</si>
  <si>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</si>
  <si>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</si>
  <si>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</si>
  <si>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</si>
  <si>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</si>
  <si>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</si>
  <si>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</si>
  <si>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</si>
  <si>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</si>
  <si>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</si>
  <si>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</si>
  <si>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</si>
  <si>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</si>
  <si>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</si>
  <si>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</si>
  <si>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</si>
  <si>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</si>
  <si>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</si>
  <si>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</si>
  <si>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</si>
  <si>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</si>
  <si>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</si>
  <si>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</si>
  <si>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</si>
  <si>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</si>
  <si>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</si>
  <si>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</si>
  <si>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</si>
  <si>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</si>
  <si>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</si>
  <si>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</si>
  <si>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</si>
  <si>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</si>
  <si>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</si>
  <si>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</si>
  <si>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</si>
  <si>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</si>
  <si>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</si>
  <si>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</si>
  <si>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</si>
  <si>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</si>
  <si>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</si>
  <si>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</si>
  <si>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</si>
  <si>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</si>
  <si>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</si>
  <si>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</si>
  <si>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</si>
  <si>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</si>
  <si>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</si>
  <si>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</si>
  <si>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</si>
  <si>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</si>
  <si>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</si>
  <si>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</si>
  <si>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</si>
  <si>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</si>
  <si>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</si>
  <si>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</si>
  <si>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</si>
  <si>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</si>
  <si>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</si>
  <si>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</si>
  <si>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</si>
  <si>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</si>
  <si>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</si>
  <si>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</si>
  <si>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</si>
  <si>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</si>
  <si>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</si>
  <si>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</si>
  <si>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</si>
  <si>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</si>
  <si>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</si>
  <si>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</si>
  <si>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</si>
  <si>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</si>
  <si>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</si>
  <si>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</si>
  <si>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</si>
  <si>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</si>
  <si>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</si>
  <si>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</si>
  <si>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</si>
  <si>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</si>
  <si>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</si>
  <si>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</si>
  <si>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</si>
  <si>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</si>
  <si>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</si>
  <si>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</si>
  <si>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</si>
  <si>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</si>
  <si>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</si>
  <si>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</si>
  <si>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</si>
  <si>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</si>
  <si>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</si>
  <si>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</si>
  <si>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</si>
  <si>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</si>
  <si>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</si>
  <si>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</si>
  <si>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</si>
  <si>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</si>
  <si>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</si>
  <si>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</si>
  <si>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</si>
  <si>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</si>
  <si>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</si>
  <si>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</si>
  <si>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</si>
  <si>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</si>
  <si>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</si>
  <si>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</si>
  <si>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</si>
  <si>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</si>
  <si>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</si>
  <si>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</si>
  <si>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</si>
  <si>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</si>
  <si>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</si>
  <si>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</si>
  <si>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</si>
  <si>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</si>
  <si>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</si>
  <si>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</si>
  <si>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</si>
  <si>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</si>
  <si>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</si>
  <si>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</si>
  <si>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</si>
  <si>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</si>
  <si>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</si>
  <si>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</si>
  <si>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</si>
  <si>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</si>
  <si>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</si>
  <si>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</si>
  <si>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</si>
  <si>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</si>
  <si>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</si>
  <si>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</si>
  <si>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</si>
  <si>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</si>
  <si>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</si>
  <si>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</si>
  <si>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</si>
  <si>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</si>
  <si>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</si>
  <si>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</si>
  <si>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</si>
  <si>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</si>
  <si>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</si>
  <si>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</si>
  <si>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</si>
  <si>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</si>
  <si>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</si>
  <si>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</si>
  <si>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</si>
  <si>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</si>
  <si>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</si>
  <si>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</si>
  <si>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</si>
  <si>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</si>
  <si>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</si>
  <si>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</si>
  <si>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</si>
  <si>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</si>
  <si>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</si>
  <si>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</si>
  <si>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</si>
  <si>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</si>
  <si>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</si>
  <si>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</si>
  <si>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</si>
  <si>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</si>
  <si>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</si>
  <si>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</si>
  <si>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</si>
  <si>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</si>
  <si>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</si>
  <si>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</si>
  <si>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</si>
  <si>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</si>
  <si>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</si>
  <si>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</si>
  <si>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</si>
  <si>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</si>
  <si>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</si>
  <si>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</si>
  <si>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</si>
  <si>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</si>
  <si>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</si>
  <si>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</si>
  <si>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</si>
  <si>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</si>
  <si>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</si>
  <si>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</si>
  <si>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</si>
  <si>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</si>
  <si>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</si>
  <si>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</si>
  <si>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</si>
  <si>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</si>
  <si>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</si>
  <si>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</si>
  <si>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</si>
  <si>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</si>
  <si>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</si>
  <si>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</si>
  <si>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</si>
  <si>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</si>
  <si>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</si>
  <si>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</si>
  <si>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</si>
  <si>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</si>
  <si>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</si>
  <si>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</si>
  <si>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</si>
  <si>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</si>
  <si>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</si>
  <si>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</si>
  <si>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</si>
  <si>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</si>
  <si>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</si>
  <si>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</si>
  <si>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</si>
  <si>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</si>
  <si>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</si>
  <si>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</si>
  <si>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</si>
  <si>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</si>
  <si>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</si>
  <si>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</si>
  <si>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</si>
  <si>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</si>
  <si>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</si>
  <si>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</si>
  <si>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</si>
  <si>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</si>
  <si>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</si>
  <si>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</si>
  <si>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</si>
  <si>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</si>
  <si>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</si>
  <si>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</si>
  <si>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</si>
  <si>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</si>
  <si>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</si>
  <si>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</si>
  <si>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</si>
  <si>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</si>
  <si>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</si>
  <si>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</si>
  <si>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</si>
  <si>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</si>
  <si>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</si>
  <si>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</si>
  <si>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</si>
  <si>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</si>
  <si>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</si>
  <si>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</si>
  <si>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</si>
  <si>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</si>
  <si>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</si>
  <si>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</si>
  <si>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</si>
  <si>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</si>
  <si>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</si>
  <si>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</si>
  <si>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</si>
  <si>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</si>
  <si>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</si>
  <si>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</si>
  <si>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</si>
  <si>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</si>
  <si>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</si>
  <si>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</si>
  <si>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</si>
  <si>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</si>
  <si>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</si>
  <si>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</si>
  <si>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</si>
  <si>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</si>
  <si>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</si>
  <si>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</si>
  <si>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</si>
  <si>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</si>
  <si>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</si>
  <si>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</si>
  <si>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</si>
  <si>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</si>
  <si>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</si>
  <si>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</si>
  <si>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</si>
  <si>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</si>
  <si>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</si>
  <si>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</si>
  <si>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</si>
  <si>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</si>
  <si>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</si>
  <si>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</si>
  <si>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</si>
  <si>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</si>
  <si>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</si>
  <si>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</si>
  <si>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</si>
  <si>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</si>
  <si>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</si>
  <si>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</si>
  <si>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</si>
  <si>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</si>
  <si>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</si>
  <si>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</si>
  <si>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</si>
  <si>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</si>
  <si>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</si>
  <si>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</si>
  <si>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</si>
  <si>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</si>
  <si>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</si>
  <si>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</si>
  <si>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</si>
  <si>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</si>
  <si>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</si>
  <si>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</si>
  <si>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</si>
  <si>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</si>
  <si>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</si>
  <si>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</si>
  <si>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</si>
  <si>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</si>
  <si>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</si>
  <si>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</si>
  <si>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</si>
  <si>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</si>
  <si>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</si>
  <si>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</si>
  <si>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</si>
  <si>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</si>
  <si>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</si>
  <si>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</si>
  <si>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</si>
  <si>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</si>
  <si>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</si>
  <si>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</si>
  <si>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</si>
  <si>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</si>
  <si>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</si>
  <si>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</si>
  <si>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</si>
  <si>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</si>
  <si>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</si>
  <si>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</si>
  <si>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</si>
  <si>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</si>
  <si>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</si>
  <si>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</si>
  <si>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</si>
  <si>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</si>
  <si>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</si>
  <si>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</si>
  <si>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</si>
  <si>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</si>
  <si>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</si>
  <si>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</si>
  <si>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</si>
  <si>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</si>
  <si>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</si>
  <si>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</si>
  <si>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</si>
  <si>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</si>
  <si>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</si>
  <si>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</si>
  <si>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</si>
  <si>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</si>
  <si>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</si>
  <si>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</si>
  <si>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</si>
  <si>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</si>
  <si>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</si>
  <si>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</si>
  <si>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</si>
  <si>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</si>
  <si>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</si>
  <si>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</si>
  <si>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</si>
  <si>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</si>
  <si>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</si>
  <si>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</si>
  <si>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</si>
  <si>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</si>
  <si>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</si>
  <si>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</si>
  <si>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</si>
  <si>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</si>
  <si>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</si>
  <si>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</si>
  <si>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</si>
  <si>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</si>
  <si>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</si>
  <si>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</si>
  <si>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</si>
  <si>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</si>
  <si>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</si>
  <si>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</si>
  <si>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</si>
  <si>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</si>
  <si>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</si>
  <si>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</si>
  <si>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</si>
  <si>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</si>
  <si>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</si>
  <si>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</si>
  <si>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</si>
  <si>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</si>
  <si>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</si>
  <si>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</si>
  <si>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</si>
  <si>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</si>
  <si>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</si>
  <si>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</si>
  <si>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</si>
  <si>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</si>
  <si>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</si>
  <si>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</si>
  <si>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</si>
  <si>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</si>
  <si>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</si>
  <si>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</si>
  <si>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</si>
  <si>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</si>
  <si>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</si>
  <si>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</si>
  <si>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</si>
  <si>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</si>
  <si>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</si>
  <si>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</si>
  <si>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</si>
  <si>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</si>
  <si>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</si>
  <si>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</si>
  <si>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</si>
  <si>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</si>
  <si>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</si>
  <si>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</si>
  <si>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</si>
  <si>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</si>
  <si>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</si>
  <si>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</si>
  <si>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</si>
  <si>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</si>
  <si>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</si>
  <si>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</si>
  <si>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</si>
  <si>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</si>
  <si>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</si>
  <si>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</si>
  <si>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</si>
  <si>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</si>
  <si>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</si>
  <si>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</si>
  <si>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</si>
  <si>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</si>
  <si>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</si>
  <si>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</si>
  <si>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</si>
  <si>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</si>
  <si>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</si>
  <si>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</si>
  <si>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</si>
  <si>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</si>
  <si>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</si>
  <si>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</si>
  <si>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</si>
  <si>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</si>
  <si>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</si>
  <si>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</si>
  <si>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</si>
  <si>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</si>
  <si>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</si>
  <si>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</si>
  <si>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</si>
  <si>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</si>
  <si>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</si>
  <si>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</si>
  <si>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</si>
  <si>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</si>
  <si>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</si>
  <si>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</si>
  <si>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</si>
  <si>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</si>
  <si>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</si>
  <si>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</si>
  <si>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</si>
  <si>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</si>
  <si>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</si>
  <si>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</si>
  <si>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</si>
  <si>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</si>
  <si>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</si>
  <si>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</si>
  <si>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</si>
  <si>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</si>
  <si>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</si>
  <si>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</si>
  <si>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</si>
  <si>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</si>
  <si>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</si>
  <si>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</si>
  <si>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</si>
  <si>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</si>
  <si>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</si>
  <si>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</si>
  <si>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</si>
  <si>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</si>
  <si>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</si>
  <si>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</si>
  <si>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</si>
  <si>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</si>
  <si>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</si>
  <si>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</si>
  <si>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</si>
  <si>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</si>
  <si>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</si>
  <si>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</si>
  <si>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</si>
  <si>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</si>
  <si>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</si>
  <si>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</si>
  <si>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</si>
  <si>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</si>
  <si>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</si>
  <si>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</si>
  <si>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</si>
  <si>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</si>
  <si>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</si>
  <si>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</si>
  <si>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</si>
  <si>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</si>
  <si>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</si>
  <si>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</si>
  <si>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</si>
  <si>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</si>
  <si>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</si>
  <si>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</si>
  <si>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</si>
  <si>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</si>
  <si>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</si>
  <si>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</si>
  <si>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</si>
  <si>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</si>
  <si>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</si>
  <si>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</si>
  <si>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</si>
  <si>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</si>
  <si>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</si>
  <si>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</si>
  <si>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</si>
  <si>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</si>
  <si>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</si>
  <si>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</si>
  <si>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</si>
  <si>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</si>
  <si>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</si>
  <si>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</si>
  <si>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</si>
  <si>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</si>
  <si>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</si>
  <si>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</si>
  <si>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</si>
  <si>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</si>
  <si>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</si>
  <si>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</si>
  <si>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</si>
  <si>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</si>
  <si>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</si>
  <si>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</si>
  <si>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</si>
  <si>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</si>
  <si>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</si>
  <si>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</si>
  <si>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</si>
  <si>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</si>
  <si>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</si>
  <si>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</si>
  <si>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</si>
  <si>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</si>
  <si>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</si>
  <si>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</si>
  <si>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</si>
  <si>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</si>
  <si>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</si>
  <si>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</si>
  <si>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</si>
  <si>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</si>
  <si>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</si>
  <si>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</si>
  <si>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</si>
  <si>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</si>
  <si>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</si>
  <si>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</si>
  <si>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</si>
  <si>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</si>
  <si>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</si>
  <si>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</si>
  <si>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</si>
  <si>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</si>
  <si>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</si>
  <si>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</si>
  <si>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</si>
  <si>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</si>
  <si>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</si>
  <si>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</si>
  <si>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</si>
  <si>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</si>
  <si>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</si>
  <si>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</si>
  <si>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</si>
  <si>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</si>
  <si>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</si>
  <si>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</si>
  <si>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</si>
  <si>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</si>
  <si>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</si>
  <si>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</si>
  <si>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</si>
  <si>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</si>
  <si>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</si>
  <si>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</si>
  <si>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</si>
  <si>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</si>
  <si>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</si>
  <si>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</si>
  <si>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</si>
  <si>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</si>
  <si>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</si>
  <si>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</si>
  <si>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</si>
  <si>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</si>
  <si>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</si>
  <si>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</si>
  <si>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</si>
  <si>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</si>
  <si>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</si>
  <si>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</si>
  <si>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</si>
  <si>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</si>
  <si>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</si>
  <si>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</si>
  <si>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</si>
  <si>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</si>
  <si>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</si>
  <si>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</si>
  <si>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</si>
  <si>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</si>
  <si>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</si>
  <si>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</si>
  <si>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</si>
  <si>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</si>
  <si>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</si>
  <si>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</si>
  <si>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</si>
  <si>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</si>
  <si>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</si>
  <si>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</si>
  <si>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</si>
  <si>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</si>
  <si>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</si>
  <si>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</si>
  <si>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</si>
  <si>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</si>
  <si>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</si>
  <si>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</si>
  <si>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</si>
  <si>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</si>
  <si>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</si>
  <si>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</si>
  <si>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</si>
  <si>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</si>
  <si>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</si>
  <si>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</si>
  <si>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</si>
  <si>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</si>
  <si>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</si>
  <si>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</si>
  <si>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</si>
  <si>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</si>
  <si>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</si>
  <si>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</si>
  <si>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</si>
  <si>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</si>
  <si>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</si>
  <si>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</si>
  <si>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</si>
  <si>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</si>
  <si>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</si>
  <si>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</si>
  <si>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</si>
  <si>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</si>
  <si>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</si>
  <si>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</si>
  <si>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</si>
  <si>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</si>
  <si>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</si>
  <si>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</si>
  <si>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</si>
  <si>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</si>
  <si>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</si>
  <si>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</si>
  <si>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</si>
  <si>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</si>
  <si>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</si>
  <si>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</si>
  <si>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</si>
  <si>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</si>
  <si>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</si>
  <si>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</si>
  <si>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</si>
  <si>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</si>
  <si>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</si>
  <si>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</si>
  <si>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</si>
  <si>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</si>
  <si>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</si>
  <si>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</si>
  <si>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</si>
  <si>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</si>
  <si>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</si>
  <si>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</si>
  <si>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</si>
  <si>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</si>
  <si>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</si>
  <si>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</si>
  <si>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</si>
  <si>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</si>
  <si>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</si>
  <si>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</si>
  <si>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</si>
  <si>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</si>
  <si>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</si>
  <si>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</si>
  <si>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</si>
  <si>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</si>
  <si>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</si>
  <si>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</si>
  <si>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</si>
  <si>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</si>
  <si>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</si>
  <si>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</si>
  <si>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</si>
  <si>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</si>
  <si>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</si>
  <si>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</si>
  <si>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</si>
  <si>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</si>
  <si>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</si>
  <si>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</si>
  <si>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</si>
  <si>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</si>
  <si>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</si>
  <si>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</si>
  <si>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</si>
  <si>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</si>
  <si>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</si>
  <si>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</si>
  <si>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</si>
  <si>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</si>
  <si>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</si>
  <si>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</si>
  <si>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</si>
  <si>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</si>
  <si>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</si>
  <si>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</si>
  <si>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</si>
  <si>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</si>
  <si>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</si>
  <si>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</si>
  <si>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</si>
  <si>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</si>
  <si>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</si>
  <si>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</si>
  <si>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</si>
  <si>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</si>
  <si>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</si>
  <si>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</si>
  <si>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</si>
  <si>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</si>
  <si>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</si>
  <si>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</si>
  <si>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</si>
  <si>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</si>
  <si>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</si>
  <si>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</si>
  <si>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</si>
  <si>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</si>
  <si>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</si>
  <si>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</si>
  <si>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</si>
  <si>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</si>
  <si>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</si>
  <si>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</si>
  <si>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</si>
  <si>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</si>
  <si>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</si>
  <si>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</si>
  <si>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</si>
  <si>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</si>
  <si>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</si>
  <si>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</si>
  <si>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</si>
  <si>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</si>
  <si>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</si>
  <si>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</si>
  <si>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</si>
  <si>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</si>
  <si>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</si>
  <si>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</si>
  <si>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</si>
  <si>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</si>
  <si>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</si>
  <si>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</si>
  <si>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</si>
  <si>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</si>
  <si>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</si>
  <si>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</si>
  <si>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</si>
  <si>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</si>
  <si>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</si>
  <si>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</si>
  <si>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</si>
  <si>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</si>
  <si>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</si>
  <si>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</si>
  <si>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</si>
  <si>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</si>
  <si>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</si>
  <si>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</si>
  <si>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</si>
  <si>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</si>
  <si>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</si>
  <si>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</si>
  <si>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</si>
  <si>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</si>
  <si>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</si>
  <si>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</si>
  <si>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</si>
  <si>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</si>
  <si>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</si>
  <si>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</si>
  <si>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</si>
  <si>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</si>
  <si>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</si>
  <si>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</si>
  <si>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</si>
  <si>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</si>
  <si>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</si>
  <si>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</si>
  <si>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</si>
  <si>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</si>
  <si>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</si>
  <si>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</si>
  <si>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</si>
  <si>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</si>
  <si>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</si>
  <si>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</si>
  <si>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</si>
  <si>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</si>
  <si>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</si>
  <si>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</si>
  <si>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</si>
  <si>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</si>
  <si>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</si>
  <si>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</si>
  <si>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</si>
  <si>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</si>
  <si>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</si>
  <si>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</si>
  <si>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</si>
  <si>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</si>
  <si>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</si>
  <si>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</si>
  <si>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</si>
  <si>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</si>
  <si>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</si>
  <si>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</si>
  <si>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</si>
  <si>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</si>
  <si>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</si>
  <si>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</si>
  <si>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</si>
  <si>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</si>
  <si>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</si>
  <si>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</si>
  <si>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</si>
  <si>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</si>
  <si>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</si>
  <si>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</si>
  <si>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</si>
  <si>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</si>
  <si>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</si>
  <si>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</si>
  <si>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</si>
  <si>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</si>
  <si>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</si>
  <si>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</si>
  <si>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</si>
  <si>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</si>
  <si>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</si>
  <si>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</si>
  <si>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</si>
  <si>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</si>
  <si>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</si>
  <si>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</si>
  <si>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</si>
  <si>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</si>
  <si>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</si>
  <si>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</si>
  <si>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</si>
  <si>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</si>
  <si>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</si>
  <si>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</si>
  <si>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</si>
  <si>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</si>
  <si>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</si>
  <si>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</si>
  <si>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</si>
  <si>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</si>
  <si>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</si>
  <si>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</si>
  <si>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</si>
  <si>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</si>
  <si>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</si>
  <si>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</si>
  <si>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</si>
  <si>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</si>
  <si>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</si>
  <si>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</si>
  <si>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</si>
  <si>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</si>
  <si>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</si>
  <si>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</si>
  <si>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</si>
  <si>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</si>
  <si>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</si>
  <si>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</si>
  <si>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</si>
  <si>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</si>
  <si>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</si>
  <si>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</si>
  <si>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</si>
  <si>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</si>
  <si>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</si>
  <si>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</si>
  <si>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</si>
  <si>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</si>
  <si>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</si>
  <si>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</si>
  <si>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</si>
  <si>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</si>
  <si>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</si>
  <si>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</si>
  <si>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</si>
  <si>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</si>
  <si>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</si>
  <si>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</si>
  <si>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</si>
  <si>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</si>
  <si>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</si>
  <si>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</si>
  <si>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</si>
  <si>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</si>
  <si>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</si>
  <si>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</si>
  <si>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</si>
  <si>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</si>
  <si>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</si>
  <si>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</si>
  <si>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</si>
  <si>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</si>
  <si>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</si>
  <si>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</si>
  <si>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</si>
  <si>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</si>
  <si>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</si>
  <si>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</si>
  <si>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</si>
  <si>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</si>
  <si>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</si>
  <si>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</si>
  <si>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</si>
  <si>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</si>
  <si>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</si>
  <si>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</si>
  <si>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</si>
  <si>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</si>
  <si>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</si>
  <si>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</si>
  <si>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</si>
  <si>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</si>
  <si>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</si>
  <si>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</si>
  <si>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</si>
  <si>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</si>
  <si>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</si>
  <si>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</si>
  <si>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</si>
  <si>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</si>
  <si>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</si>
  <si>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</si>
  <si>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</si>
  <si>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</si>
  <si>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</si>
  <si>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</si>
  <si>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</si>
  <si>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</si>
  <si>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</si>
  <si>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</si>
  <si>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</si>
  <si>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</si>
  <si>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</si>
  <si>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</si>
  <si>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</si>
  <si>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</si>
  <si>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</si>
  <si>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</si>
  <si>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</si>
  <si>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</si>
  <si>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</si>
  <si>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</si>
  <si>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</si>
  <si>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</si>
  <si>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</si>
  <si>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</si>
  <si>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</si>
  <si>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</si>
  <si>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</si>
  <si>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</si>
  <si>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</si>
  <si>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</si>
  <si>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</si>
  <si>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</si>
  <si>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</si>
  <si>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</si>
  <si>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</si>
  <si>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</si>
  <si>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</si>
  <si>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</si>
  <si>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</si>
  <si>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</si>
  <si>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</si>
  <si>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</si>
  <si>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</si>
  <si>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</si>
  <si>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</si>
  <si>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</si>
  <si>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</si>
  <si>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</si>
  <si>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</si>
  <si>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</si>
  <si>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</si>
  <si>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</si>
  <si>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</si>
  <si>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</si>
  <si>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</si>
  <si>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</si>
  <si>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</si>
  <si>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</si>
  <si>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</si>
  <si>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</si>
  <si>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</si>
  <si>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</si>
  <si>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</si>
  <si>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</si>
  <si>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</si>
  <si>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</si>
  <si>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</si>
  <si>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</si>
  <si>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</si>
  <si>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</si>
  <si>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</si>
  <si>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</si>
  <si>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</si>
  <si>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</si>
  <si>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</si>
  <si>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</si>
  <si>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</si>
  <si>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</si>
  <si>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</si>
  <si>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</si>
  <si>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</si>
  <si>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</si>
  <si>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</si>
  <si>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</si>
  <si>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</si>
  <si>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</si>
  <si>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</si>
  <si>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</si>
  <si>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</si>
  <si>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</si>
  <si>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</si>
  <si>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</si>
  <si>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</si>
  <si>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</si>
  <si>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</si>
  <si>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</si>
  <si>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</si>
  <si>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</si>
  <si>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</si>
  <si>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</si>
  <si>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</si>
  <si>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</si>
  <si>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</si>
  <si>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</si>
  <si>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</si>
  <si>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</si>
  <si>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</si>
  <si>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</si>
  <si>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</si>
  <si>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</si>
  <si>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</si>
  <si>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</si>
  <si>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</si>
  <si>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</si>
  <si>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</si>
  <si>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</si>
  <si>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</si>
  <si>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</si>
  <si>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</si>
  <si>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</si>
  <si>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</si>
  <si>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</si>
  <si>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</si>
  <si>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</si>
  <si>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</si>
  <si>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</si>
  <si>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</si>
  <si>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</si>
  <si>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</si>
  <si>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</si>
  <si>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</si>
  <si>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</si>
  <si>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</si>
  <si>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</si>
  <si>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</si>
  <si>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</si>
  <si>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</si>
  <si>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</si>
  <si>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</si>
  <si>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</si>
  <si>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</si>
  <si>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</si>
  <si>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</si>
  <si>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</si>
  <si>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</si>
  <si>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</si>
  <si>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</si>
  <si>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</si>
  <si>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</si>
  <si>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</si>
  <si>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</si>
  <si>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</si>
  <si>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</si>
  <si>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</si>
  <si>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</si>
  <si>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</si>
  <si>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</si>
  <si>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</si>
  <si>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</si>
  <si>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</si>
  <si>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</si>
  <si>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</si>
  <si>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</si>
  <si>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</si>
  <si>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</si>
  <si>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</si>
  <si>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</si>
  <si>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</si>
  <si>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</si>
  <si>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</si>
  <si>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</si>
  <si>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</si>
  <si>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</si>
  <si>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</si>
  <si>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</si>
  <si>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</si>
  <si>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</si>
  <si>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</si>
  <si>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</si>
  <si>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</si>
  <si>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</si>
  <si>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</si>
  <si>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</si>
  <si>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</si>
  <si>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</si>
  <si>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</si>
  <si>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</si>
  <si>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</si>
  <si>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</si>
  <si>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</si>
  <si>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</si>
  <si>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</si>
  <si>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</si>
  <si>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</si>
  <si>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</si>
  <si>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</si>
  <si>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</si>
  <si>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</si>
  <si>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</si>
  <si>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</si>
  <si>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</si>
  <si>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</si>
  <si>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</si>
  <si>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</si>
  <si>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</si>
  <si>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</si>
  <si>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</si>
  <si>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</si>
  <si>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</si>
  <si>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</si>
  <si>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</si>
  <si>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</si>
  <si>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</si>
  <si>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</si>
  <si>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</si>
  <si>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</si>
  <si>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</si>
  <si>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</si>
  <si>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</si>
  <si>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</si>
  <si>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</si>
  <si>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</si>
  <si>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</si>
  <si>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</si>
  <si>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</si>
  <si>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</si>
  <si>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</si>
  <si>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</si>
  <si>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</si>
  <si>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</si>
  <si>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</si>
  <si>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</si>
  <si>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</si>
  <si>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</si>
  <si>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</si>
  <si>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</si>
  <si>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</si>
  <si>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</si>
  <si>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</si>
  <si>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</si>
  <si>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</si>
  <si>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</si>
  <si>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</si>
  <si>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</si>
  <si>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</si>
  <si>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</si>
  <si>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</si>
  <si>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</si>
  <si>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</si>
  <si>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</si>
  <si>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</si>
  <si>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</si>
  <si>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</si>
  <si>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</si>
  <si>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</si>
  <si>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</si>
  <si>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</si>
  <si>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</si>
  <si>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</si>
  <si>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</si>
  <si>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</si>
  <si>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</si>
  <si>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</si>
  <si>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</si>
  <si>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</si>
  <si>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</si>
  <si>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</si>
  <si>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</si>
  <si>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</si>
  <si>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</si>
  <si>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</si>
  <si>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</si>
  <si>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</si>
  <si>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</si>
  <si>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</si>
  <si>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</si>
  <si>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</si>
  <si>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</si>
  <si>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</si>
  <si>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</si>
  <si>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</si>
  <si>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</si>
  <si>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</si>
  <si>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</si>
  <si>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</si>
  <si>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</si>
  <si>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</si>
  <si>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</si>
  <si>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</si>
  <si>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</si>
  <si>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</si>
  <si>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</si>
  <si>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</si>
  <si>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</si>
  <si>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</si>
  <si>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</si>
  <si>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</si>
  <si>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</si>
  <si>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</si>
  <si>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</si>
  <si>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</si>
  <si>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</si>
  <si>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</si>
  <si>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</si>
  <si>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</si>
  <si>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</si>
  <si>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</si>
  <si>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</si>
  <si>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</si>
  <si>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</si>
  <si>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</si>
  <si>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</si>
  <si>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</si>
  <si>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</si>
  <si>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</si>
  <si>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</si>
  <si>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</si>
  <si>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</si>
  <si>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</si>
  <si>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</si>
  <si>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</si>
  <si>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</si>
  <si>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</si>
  <si>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</si>
  <si>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</si>
  <si>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</si>
  <si>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</si>
  <si>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</si>
  <si>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</si>
  <si>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</si>
  <si>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</si>
  <si>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</si>
  <si>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</si>
  <si>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</si>
  <si>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</si>
  <si>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</si>
  <si>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</si>
  <si>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</si>
  <si>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</si>
  <si>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</si>
  <si>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</si>
  <si>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</si>
  <si>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</si>
  <si>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</si>
  <si>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</si>
  <si>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</si>
  <si>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</si>
  <si>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</si>
  <si>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</si>
  <si>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</si>
  <si>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</si>
  <si>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</si>
  <si>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</si>
  <si>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</si>
  <si>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</si>
  <si>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</si>
  <si>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</si>
  <si>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</si>
  <si>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</si>
  <si>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</si>
  <si>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</si>
  <si>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</si>
  <si>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</si>
  <si>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</si>
  <si>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</si>
  <si>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</si>
  <si>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</si>
  <si>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</si>
  <si>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</si>
  <si>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</si>
  <si>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</si>
  <si>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</si>
  <si>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</si>
  <si>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</si>
  <si>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</si>
  <si>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</si>
  <si>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</si>
  <si>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</si>
  <si>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</si>
  <si>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</si>
  <si>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</si>
  <si>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</si>
  <si>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</si>
  <si>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</si>
  <si>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</si>
  <si>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</si>
  <si>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</si>
  <si>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</si>
  <si>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</si>
  <si>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</si>
  <si>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</si>
  <si>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</si>
  <si>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</si>
  <si>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</si>
  <si>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</si>
  <si>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</si>
  <si>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</si>
  <si>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</si>
  <si>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</si>
  <si>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</si>
  <si>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</si>
  <si>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</si>
  <si>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</si>
  <si>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</si>
  <si>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</si>
  <si>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</si>
  <si>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</si>
  <si>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</si>
  <si>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</si>
  <si>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</si>
  <si>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</si>
  <si>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</si>
  <si>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</si>
  <si>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</si>
  <si>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</si>
  <si>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</si>
  <si>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</si>
  <si>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</si>
  <si>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</si>
  <si>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</si>
  <si>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</si>
  <si>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</si>
  <si>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</si>
  <si>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</si>
  <si>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</si>
  <si>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</si>
  <si>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</si>
  <si>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</si>
  <si>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</si>
  <si>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</si>
  <si>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</si>
  <si>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</si>
  <si>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</si>
  <si>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</si>
  <si>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</si>
  <si>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</si>
  <si>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</si>
  <si>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</si>
  <si>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</si>
  <si>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</si>
  <si>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</si>
  <si>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</si>
  <si>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</si>
  <si>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</si>
  <si>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</si>
  <si>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</si>
  <si>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</si>
  <si>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</si>
  <si>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</si>
  <si>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</si>
  <si>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</si>
  <si>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</si>
  <si>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</si>
  <si>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</si>
  <si>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</si>
  <si>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</si>
  <si>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</si>
  <si>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</si>
  <si>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</si>
  <si>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</si>
  <si>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</si>
  <si>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</si>
  <si>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</si>
  <si>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</si>
  <si>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</si>
  <si>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</si>
  <si>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</si>
  <si>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</si>
  <si>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</si>
  <si>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</si>
  <si>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</si>
  <si>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</si>
  <si>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</si>
  <si>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</si>
  <si>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</si>
  <si>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</si>
  <si>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</si>
  <si>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</si>
  <si>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</si>
  <si>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</si>
  <si>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</si>
  <si>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</si>
  <si>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</si>
  <si>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</si>
  <si>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</si>
  <si>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</si>
  <si>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</si>
  <si>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</si>
  <si>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</si>
  <si>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</si>
  <si>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</si>
  <si>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</si>
  <si>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</si>
  <si>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</si>
  <si>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</si>
  <si>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</si>
  <si>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</si>
  <si>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</si>
  <si>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</si>
  <si>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</si>
  <si>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</si>
  <si>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</si>
  <si>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</si>
  <si>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</si>
  <si>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</si>
  <si>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</si>
  <si>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</si>
  <si>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</si>
  <si>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</si>
  <si>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</si>
  <si>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</si>
  <si>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</si>
  <si>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</si>
  <si>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</si>
  <si>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</si>
  <si>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</si>
  <si>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</si>
  <si>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</si>
  <si>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</si>
  <si>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</si>
  <si>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</si>
  <si>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</si>
  <si>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</si>
  <si>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</si>
  <si>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</si>
  <si>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</si>
  <si>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</si>
  <si>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</si>
  <si>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</si>
  <si>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</si>
  <si>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</si>
  <si>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</si>
  <si>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</si>
  <si>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</si>
  <si>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</si>
  <si>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</si>
  <si>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</si>
  <si>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</si>
  <si>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</si>
  <si>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</si>
  <si>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</si>
  <si>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</si>
  <si>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</si>
  <si>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</si>
  <si>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</si>
  <si>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</si>
  <si>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</si>
  <si>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</si>
  <si>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</si>
  <si>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</si>
  <si>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</si>
  <si>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</si>
  <si>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</si>
  <si>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</si>
  <si>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</si>
  <si>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</si>
  <si>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</si>
  <si>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</si>
  <si>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</si>
  <si>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</si>
  <si>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</si>
  <si>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</si>
  <si>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</si>
  <si>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</si>
  <si>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</si>
  <si>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</si>
  <si>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</si>
  <si>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</si>
  <si>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</si>
  <si>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</si>
  <si>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</si>
  <si>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</si>
  <si>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</si>
  <si>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</si>
  <si>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</si>
  <si>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</si>
  <si>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</si>
  <si>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</si>
  <si>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</si>
  <si>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</si>
  <si>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</si>
  <si>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</si>
  <si>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</si>
  <si>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</si>
  <si>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</si>
  <si>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</si>
  <si>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</si>
  <si>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</si>
  <si>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</si>
  <si>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</si>
  <si>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</si>
  <si>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</si>
  <si>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</si>
  <si>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</si>
  <si>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</si>
  <si>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</si>
  <si>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</si>
  <si>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</si>
  <si>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</si>
  <si>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</si>
  <si>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</si>
  <si>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</si>
  <si>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</si>
  <si>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</si>
  <si>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</si>
  <si>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</si>
  <si>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</si>
  <si>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</si>
  <si>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</si>
  <si>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</si>
  <si>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</si>
  <si>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</si>
  <si>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</si>
  <si>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</si>
  <si>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</si>
  <si>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</si>
  <si>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</si>
  <si>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</si>
  <si>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</si>
  <si>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</si>
  <si>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</si>
  <si>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</si>
  <si>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</si>
  <si>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</si>
  <si>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</si>
  <si>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</si>
  <si>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</si>
  <si>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</si>
  <si>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</si>
  <si>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</si>
  <si>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</si>
  <si>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</si>
  <si>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</si>
  <si>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</si>
  <si>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</si>
  <si>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</si>
  <si>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</si>
  <si>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</si>
  <si>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</si>
  <si>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</si>
  <si>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</si>
  <si>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</si>
  <si>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</si>
  <si>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</si>
  <si>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</si>
  <si>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</si>
  <si>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</si>
  <si>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</si>
  <si>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</si>
  <si>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</si>
  <si>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</si>
  <si>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</si>
  <si>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</si>
  <si>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</si>
  <si>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</si>
  <si>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</si>
  <si>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</si>
  <si>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</si>
  <si>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</si>
  <si>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</si>
  <si>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</si>
  <si>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</si>
  <si>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</si>
  <si>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</si>
  <si>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</si>
  <si>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</si>
  <si>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</si>
  <si>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</si>
  <si>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</si>
  <si>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</si>
  <si>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</si>
  <si>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</si>
  <si>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</si>
  <si>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</si>
  <si>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</si>
  <si>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</si>
  <si>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</si>
  <si>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</si>
  <si>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</si>
  <si>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</si>
  <si>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</si>
  <si>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</si>
  <si>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</si>
  <si>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</si>
  <si>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</si>
  <si>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</si>
  <si>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</si>
  <si>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</si>
  <si>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</si>
  <si>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</si>
  <si>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</si>
  <si>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</si>
  <si>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</si>
  <si>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</si>
  <si>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</si>
  <si>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</si>
  <si>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</si>
  <si>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</si>
  <si>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</si>
  <si>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</si>
  <si>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</si>
  <si>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</si>
  <si>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</si>
  <si>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</si>
  <si>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</si>
  <si>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</si>
  <si>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</si>
  <si>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</si>
  <si>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</si>
  <si>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</si>
  <si>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</si>
  <si>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</si>
  <si>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</si>
  <si>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</si>
  <si>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</si>
  <si>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</si>
  <si>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</si>
  <si>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</si>
  <si>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</si>
  <si>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</si>
  <si>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</si>
  <si>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</si>
  <si>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</si>
  <si>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</si>
  <si>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</si>
  <si>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</si>
  <si>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</si>
  <si>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</si>
  <si>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</si>
  <si>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</si>
  <si>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</si>
  <si>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</si>
  <si>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</si>
  <si>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</si>
  <si>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</si>
  <si>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</si>
  <si>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</si>
  <si>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</si>
  <si>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</si>
  <si>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</si>
  <si>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</si>
  <si>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</si>
  <si>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</si>
  <si>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</si>
  <si>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</si>
  <si>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</si>
  <si>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</si>
  <si>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</si>
  <si>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</si>
  <si>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</si>
  <si>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</si>
  <si>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</si>
  <si>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</si>
  <si>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</si>
  <si>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</si>
  <si>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</si>
  <si>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</si>
  <si>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</si>
  <si>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</si>
  <si>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</si>
  <si>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</si>
  <si>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</si>
  <si>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</si>
  <si>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</si>
  <si>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</si>
  <si>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</si>
  <si>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</si>
  <si>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</si>
  <si>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</si>
  <si>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</si>
  <si>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</si>
  <si>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</si>
  <si>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</si>
  <si>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</si>
  <si>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</si>
  <si>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</si>
  <si>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</si>
  <si>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</si>
  <si>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</si>
  <si>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</si>
  <si>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</si>
  <si>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</si>
  <si>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</si>
  <si>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</si>
  <si>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</si>
  <si>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</si>
  <si>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</si>
  <si>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</si>
  <si>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</si>
  <si>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</si>
  <si>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</si>
  <si>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</si>
  <si>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</si>
  <si>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</si>
  <si>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</si>
  <si>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</si>
  <si>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</si>
  <si>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</si>
  <si>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</si>
  <si>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</si>
  <si>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</si>
  <si>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</si>
  <si>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</si>
  <si>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</si>
  <si>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</si>
  <si>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</si>
  <si>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</si>
  <si>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</si>
  <si>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</si>
  <si>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</si>
  <si>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</si>
  <si>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</si>
  <si>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</si>
  <si>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</si>
  <si>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</si>
  <si>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</si>
  <si>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</si>
  <si>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</si>
  <si>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</si>
  <si>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</si>
  <si>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</si>
  <si>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</si>
  <si>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</si>
  <si>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</si>
  <si>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</si>
  <si>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</si>
  <si>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</si>
  <si>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</si>
  <si>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</si>
  <si>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</si>
  <si>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</si>
  <si>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</si>
  <si>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</si>
  <si>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</si>
  <si>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</si>
  <si>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</si>
  <si>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</si>
  <si>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</si>
  <si>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</si>
  <si>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</si>
  <si>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</si>
  <si>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</si>
  <si>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</si>
  <si>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</si>
  <si>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</si>
  <si>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</si>
  <si>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</si>
  <si>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</si>
  <si>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</si>
  <si>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</si>
  <si>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</si>
  <si>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</si>
  <si>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</si>
  <si>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</si>
  <si>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</si>
  <si>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</si>
  <si>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</si>
  <si>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</si>
  <si>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</si>
  <si>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</si>
  <si>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</si>
  <si>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</si>
  <si>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</si>
  <si>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</si>
  <si>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</si>
  <si>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</si>
  <si>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</si>
  <si>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</si>
  <si>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</si>
  <si>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</si>
  <si>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</si>
  <si>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</si>
  <si>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</si>
  <si>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</si>
  <si>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</si>
  <si>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</si>
  <si>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</si>
  <si>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</si>
  <si>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</si>
  <si>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</si>
  <si>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</si>
  <si>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</si>
  <si>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</si>
  <si>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</si>
  <si>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</si>
  <si>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</si>
  <si>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</si>
  <si>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</si>
  <si>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</si>
  <si>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</si>
  <si>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</si>
  <si>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</si>
  <si>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</si>
  <si>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</si>
  <si>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</si>
  <si>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</si>
  <si>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</si>
  <si>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</si>
  <si>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</si>
  <si>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</si>
  <si>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</si>
  <si>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</si>
  <si>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</si>
  <si>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</si>
  <si>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</si>
  <si>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</si>
  <si>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</si>
  <si>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</si>
  <si>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</si>
  <si>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</si>
  <si>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</si>
  <si>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</si>
  <si>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</si>
  <si>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</si>
  <si>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</si>
  <si>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</si>
  <si>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</si>
  <si>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</si>
  <si>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</si>
  <si>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</si>
  <si>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</si>
  <si>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</si>
  <si>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</si>
  <si>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</si>
  <si>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</si>
  <si>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</si>
  <si>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</si>
  <si>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</si>
  <si>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</si>
  <si>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</si>
  <si>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</si>
  <si>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</si>
  <si>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</si>
  <si>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</si>
  <si>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</si>
  <si>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</si>
  <si>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</si>
  <si>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</si>
  <si>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</si>
  <si>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</si>
  <si>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</si>
  <si>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</si>
  <si>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</si>
  <si>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</si>
  <si>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</si>
  <si>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</si>
  <si>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</si>
  <si>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</si>
  <si>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</si>
  <si>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</si>
  <si>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</si>
  <si>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</si>
  <si>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</si>
  <si>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</si>
  <si>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</si>
  <si>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</si>
  <si>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</si>
  <si>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</si>
  <si>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</si>
  <si>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</si>
  <si>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</si>
  <si>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</si>
  <si>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</si>
  <si>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</si>
  <si>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</si>
  <si>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</si>
  <si>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</si>
  <si>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</si>
  <si>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</si>
  <si>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</si>
  <si>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</si>
  <si>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</si>
  <si>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</si>
  <si>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</si>
  <si>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</si>
  <si>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</si>
  <si>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</si>
  <si>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</si>
  <si>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</si>
  <si>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</si>
  <si>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</si>
  <si>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</si>
  <si>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</si>
  <si>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</si>
  <si>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</si>
  <si>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</si>
  <si>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</si>
  <si>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</si>
  <si>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</si>
  <si>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</si>
  <si>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</si>
  <si>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</si>
  <si>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</si>
  <si>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</si>
  <si>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</si>
  <si>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</si>
  <si>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</si>
  <si>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</si>
  <si>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</si>
  <si>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</si>
  <si>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</si>
  <si>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</si>
  <si>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</si>
  <si>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</si>
  <si>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</si>
  <si>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</si>
  <si>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</si>
  <si>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</si>
  <si>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</si>
  <si>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</si>
  <si>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</si>
  <si>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</si>
  <si>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</si>
  <si>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</si>
  <si>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</si>
  <si>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</si>
  <si>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</si>
  <si>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</si>
  <si>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</si>
  <si>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</si>
  <si>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</si>
  <si>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</si>
  <si>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</si>
  <si>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</si>
  <si>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</si>
  <si>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</si>
  <si>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</si>
  <si>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</si>
  <si>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</si>
  <si>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</si>
  <si>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</si>
  <si>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</si>
  <si>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</si>
  <si>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</si>
  <si>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</si>
  <si>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</si>
  <si>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</si>
  <si>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</si>
  <si>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</si>
  <si>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</si>
  <si>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</si>
  <si>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</si>
  <si>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</si>
  <si>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</si>
  <si>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</si>
  <si>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</si>
  <si>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</si>
  <si>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</si>
  <si>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</si>
  <si>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</si>
  <si>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</si>
  <si>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</si>
  <si>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</si>
  <si>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</si>
  <si>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</si>
  <si>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</si>
  <si>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</si>
  <si>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</si>
  <si>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</si>
  <si>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</si>
  <si>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</si>
  <si>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</si>
  <si>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</si>
  <si>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</si>
  <si>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</si>
  <si>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</si>
  <si>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</si>
  <si>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</si>
  <si>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</si>
  <si>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</si>
  <si>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</si>
  <si>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</si>
  <si>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</si>
  <si>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</si>
  <si>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</si>
  <si>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</si>
  <si>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</si>
  <si>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</si>
  <si>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</si>
  <si>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</si>
  <si>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</si>
  <si>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</si>
  <si>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</si>
  <si>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</si>
  <si>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</si>
  <si>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</si>
  <si>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</si>
  <si>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</si>
  <si>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</si>
  <si>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</si>
  <si>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</si>
  <si>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</si>
  <si>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</si>
  <si>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</si>
  <si>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</si>
  <si>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</si>
  <si>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</si>
  <si>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</si>
  <si>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</si>
  <si>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</si>
  <si>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</si>
  <si>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</si>
  <si>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</si>
  <si>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</si>
  <si>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</si>
  <si>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</si>
  <si>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</si>
  <si>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</si>
  <si>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</si>
  <si>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</si>
  <si>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</si>
  <si>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</si>
  <si>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</si>
  <si>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</si>
  <si>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</si>
  <si>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</si>
  <si>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</si>
  <si>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</si>
  <si>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</si>
  <si>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</si>
  <si>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</si>
  <si>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</si>
  <si>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</si>
  <si>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</si>
  <si>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</si>
  <si>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</si>
  <si>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</si>
  <si>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</si>
  <si>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</si>
  <si>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</si>
  <si>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</si>
  <si>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</si>
  <si>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</si>
  <si>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</si>
  <si>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</si>
  <si>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</si>
  <si>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</si>
  <si>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</si>
  <si>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</si>
  <si>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</si>
  <si>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</si>
  <si>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</si>
  <si>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</si>
  <si>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</si>
  <si>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</si>
  <si>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</si>
  <si>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</si>
  <si>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</si>
  <si>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</si>
  <si>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</si>
  <si>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</si>
  <si>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</si>
  <si>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</si>
  <si>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</si>
  <si>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</si>
  <si>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</si>
  <si>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</si>
  <si>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</si>
  <si>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</si>
  <si>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</si>
  <si>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</si>
  <si>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</si>
  <si>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</si>
  <si>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</si>
  <si>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</si>
  <si>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</si>
  <si>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</si>
  <si>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</si>
  <si>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</si>
  <si>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</si>
  <si>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</si>
  <si>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</si>
  <si>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</si>
  <si>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</si>
  <si>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</si>
  <si>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</si>
  <si>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</si>
  <si>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</si>
  <si>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</si>
  <si>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</si>
  <si>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</si>
  <si>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</si>
  <si>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</si>
  <si>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</si>
  <si>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</si>
  <si>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</si>
  <si>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</si>
  <si>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</si>
  <si>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</si>
  <si>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</si>
  <si>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</si>
  <si>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</si>
  <si>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</si>
  <si>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</si>
  <si>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</si>
  <si>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</si>
  <si>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</si>
  <si>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</si>
  <si>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</si>
  <si>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</si>
  <si>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</si>
  <si>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</si>
  <si>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</si>
  <si>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</si>
  <si>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</si>
  <si>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</si>
  <si>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</si>
  <si>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</si>
  <si>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</si>
  <si>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</si>
  <si>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</si>
  <si>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</si>
  <si>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</si>
  <si>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</si>
  <si>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</si>
  <si>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</si>
  <si>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</si>
  <si>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</si>
  <si>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</si>
  <si>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</si>
  <si>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</si>
  <si>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</si>
  <si>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</si>
  <si>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</si>
  <si>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</si>
  <si>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</si>
  <si>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</si>
  <si>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</si>
  <si>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</si>
  <si>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</si>
  <si>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</si>
  <si>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</si>
  <si>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</si>
  <si>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</si>
  <si>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</si>
  <si>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</si>
  <si>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</si>
  <si>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</si>
  <si>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</si>
  <si>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</si>
  <si>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</si>
  <si>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</si>
  <si>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</si>
  <si>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</si>
  <si>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</si>
  <si>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</si>
  <si>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</si>
  <si>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</si>
  <si>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</si>
  <si>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</si>
  <si>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</si>
  <si>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</si>
  <si>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</si>
  <si>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</si>
  <si>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</si>
  <si>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</si>
  <si>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</si>
  <si>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</si>
  <si>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</si>
  <si>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</si>
  <si>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</si>
  <si>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</si>
  <si>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</si>
  <si>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</si>
  <si>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</si>
  <si>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</si>
  <si>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</si>
  <si>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</si>
  <si>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</si>
  <si>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</si>
  <si>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</si>
  <si>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</si>
  <si>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</si>
  <si>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</si>
  <si>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</si>
  <si>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</si>
  <si>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</si>
  <si>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</si>
  <si>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</si>
  <si>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</si>
  <si>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</si>
  <si>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</si>
  <si>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</si>
  <si>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</si>
  <si>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</si>
  <si>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</si>
  <si>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</si>
  <si>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</si>
  <si>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</si>
  <si>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</si>
  <si>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</si>
  <si>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</si>
  <si>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</si>
  <si>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</si>
  <si>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</si>
  <si>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</si>
  <si>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</si>
  <si>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</si>
  <si>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</si>
  <si>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</si>
  <si>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</si>
  <si>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</si>
  <si>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</si>
  <si>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</si>
  <si>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</si>
  <si>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</si>
  <si>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</si>
  <si>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</si>
  <si>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</si>
  <si>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</si>
  <si>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</si>
  <si>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</si>
  <si>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</si>
  <si>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</si>
  <si>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</si>
  <si>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</si>
  <si>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</si>
  <si>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</si>
  <si>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</si>
  <si>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</si>
  <si>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</si>
  <si>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</si>
  <si>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</si>
  <si>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</si>
  <si>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</si>
  <si>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</si>
  <si>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</si>
  <si>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</si>
  <si>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</si>
  <si>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</si>
  <si>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</si>
  <si>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</si>
  <si>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</si>
  <si>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</si>
  <si>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</si>
  <si>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</si>
  <si>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</si>
  <si>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</si>
  <si>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</si>
  <si>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</si>
  <si>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</si>
  <si>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</si>
  <si>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</si>
  <si>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</si>
  <si>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</si>
  <si>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</si>
  <si>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</si>
  <si>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</si>
  <si>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</si>
  <si>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</si>
  <si>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</si>
  <si>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</si>
  <si>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</si>
  <si>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</si>
  <si>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</si>
  <si>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</si>
  <si>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</si>
  <si>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</si>
  <si>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</si>
  <si>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</si>
  <si>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</si>
  <si>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</si>
  <si>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</si>
  <si>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</si>
  <si>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</si>
  <si>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</si>
  <si>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</si>
  <si>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</si>
  <si>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</si>
  <si>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</si>
  <si>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</si>
  <si>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</si>
  <si>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</si>
  <si>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</si>
  <si>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</si>
  <si>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</si>
  <si>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</si>
  <si>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</si>
  <si>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</si>
  <si>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</si>
  <si>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</si>
  <si>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</si>
  <si>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</si>
  <si>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</si>
  <si>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</si>
  <si>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</si>
  <si>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</si>
  <si>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</si>
  <si>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</si>
  <si>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</si>
  <si>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</si>
  <si>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</si>
  <si>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</si>
  <si>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</si>
  <si>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</si>
  <si>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</si>
  <si>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</si>
  <si>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</si>
  <si>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</si>
  <si>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</si>
  <si>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</si>
  <si>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</si>
  <si>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</si>
  <si>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</si>
  <si>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</si>
  <si>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</si>
  <si>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</si>
  <si>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</si>
  <si>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</si>
  <si>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</si>
  <si>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</si>
  <si>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</si>
  <si>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</si>
  <si>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</si>
  <si>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</si>
  <si>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</si>
  <si>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</si>
  <si>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</si>
  <si>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</si>
  <si>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</si>
  <si>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</si>
  <si>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</si>
  <si>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</si>
  <si>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</si>
  <si>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</si>
  <si>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</si>
  <si>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</si>
  <si>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</si>
  <si>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</si>
  <si>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</si>
  <si>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</si>
  <si>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</si>
  <si>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</si>
  <si>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</si>
  <si>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</si>
  <si>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</si>
  <si>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</si>
  <si>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</si>
  <si>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</si>
  <si>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</si>
  <si>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</si>
  <si>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</si>
  <si>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</si>
  <si>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</si>
  <si>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</si>
  <si>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</si>
  <si>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</si>
  <si>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</si>
  <si>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</si>
  <si>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</si>
  <si>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</si>
  <si>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</si>
  <si>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</si>
  <si>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</si>
  <si>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</si>
  <si>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</si>
  <si>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</si>
  <si>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</si>
  <si>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</si>
  <si>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</si>
  <si>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</si>
  <si>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</si>
  <si>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</si>
  <si>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</si>
  <si>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</si>
  <si>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</si>
  <si>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</si>
  <si>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</si>
  <si>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</si>
  <si>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</si>
  <si>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</si>
  <si>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</si>
  <si>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</si>
  <si>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</si>
  <si>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</si>
  <si>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</si>
  <si>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</si>
  <si>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</si>
  <si>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</si>
  <si>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</si>
  <si>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</si>
  <si>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</si>
  <si>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</si>
  <si>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</si>
  <si>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</si>
  <si>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</si>
  <si>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</si>
  <si>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</si>
  <si>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</si>
  <si>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</si>
  <si>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</si>
  <si>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</si>
  <si>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</si>
  <si>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</si>
  <si>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</si>
  <si>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</si>
  <si>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</si>
  <si>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</si>
  <si>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</si>
  <si>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</si>
  <si>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</si>
  <si>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</si>
  <si>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</si>
  <si>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</si>
  <si>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</si>
  <si>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</si>
  <si>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</si>
  <si>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</si>
  <si>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</si>
  <si>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</si>
  <si>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</si>
  <si>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</si>
  <si>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</si>
  <si>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</si>
  <si>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</si>
  <si>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</si>
  <si>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</si>
  <si>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</si>
  <si>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</si>
  <si>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</si>
  <si>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</si>
  <si>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</si>
  <si>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</si>
  <si>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</si>
  <si>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</si>
  <si>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</si>
  <si>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</si>
  <si>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</si>
  <si>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</si>
  <si>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</si>
  <si>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</si>
  <si>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</si>
  <si>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</si>
  <si>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</si>
  <si>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</si>
  <si>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</si>
  <si>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</si>
  <si>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</si>
  <si>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</si>
  <si>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</si>
  <si>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</si>
  <si>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</si>
  <si>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</si>
  <si>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</si>
  <si>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</si>
  <si>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</si>
  <si>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</si>
  <si>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</si>
  <si>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</si>
  <si>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</si>
  <si>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</si>
  <si>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</si>
  <si>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</si>
  <si>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</si>
  <si>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</si>
  <si>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</si>
  <si>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</si>
  <si>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</si>
  <si>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</si>
  <si>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</si>
  <si>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</si>
  <si>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</si>
  <si>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</si>
  <si>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</si>
  <si>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</si>
  <si>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</si>
  <si>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</si>
  <si>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</si>
  <si>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</si>
  <si>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</si>
  <si>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</si>
  <si>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</si>
  <si>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</si>
  <si>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</si>
  <si>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</si>
  <si>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</si>
  <si>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</si>
  <si>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</si>
  <si>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</si>
  <si>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</si>
  <si>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</si>
  <si>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</si>
  <si>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</si>
  <si>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</si>
  <si>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</si>
  <si>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</si>
  <si>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</si>
  <si>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</si>
  <si>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</si>
  <si>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</si>
  <si>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</si>
  <si>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</si>
  <si>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</si>
  <si>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</si>
  <si>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</si>
  <si>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</si>
  <si>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</si>
  <si>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</si>
  <si>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</si>
  <si>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</si>
  <si>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</si>
  <si>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</si>
  <si>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</si>
  <si>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</si>
  <si>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</si>
  <si>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</si>
  <si>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</si>
  <si>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</si>
  <si>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</si>
  <si>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</si>
  <si>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</si>
  <si>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</si>
  <si>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</si>
  <si>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</si>
  <si>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</si>
  <si>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</si>
  <si>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</si>
  <si>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</si>
  <si>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</si>
  <si>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</si>
  <si>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</si>
  <si>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</si>
  <si>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</si>
  <si>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</si>
  <si>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</si>
  <si>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</si>
  <si>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</si>
  <si>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</si>
  <si>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</si>
  <si>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</si>
  <si>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</si>
  <si>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</si>
  <si>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</si>
  <si>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</si>
  <si>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</si>
  <si>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</si>
  <si>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</si>
  <si>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</si>
  <si>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</si>
  <si>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</si>
  <si>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</si>
  <si>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</si>
  <si>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</si>
  <si>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</si>
  <si>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</si>
  <si>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</si>
  <si>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</si>
  <si>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</si>
  <si>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</si>
  <si>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</si>
  <si>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</si>
  <si>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</si>
  <si>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</si>
  <si>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</si>
  <si>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</si>
  <si>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</si>
  <si>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</si>
  <si>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</si>
  <si>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</si>
  <si>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</si>
  <si>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</si>
  <si>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</si>
  <si>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</si>
  <si>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</si>
  <si>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</si>
  <si>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</si>
  <si>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</si>
  <si>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</si>
  <si>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</si>
  <si>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</si>
  <si>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</si>
  <si>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</si>
  <si>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</si>
  <si>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</si>
  <si>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</si>
  <si>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</si>
  <si>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</si>
  <si>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</si>
  <si>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</si>
  <si>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</si>
  <si>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</si>
  <si>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</si>
  <si>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</si>
  <si>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</si>
  <si>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</si>
  <si>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</si>
  <si>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</si>
  <si>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</si>
  <si>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</si>
  <si>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</si>
  <si>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</si>
  <si>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</si>
  <si>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</si>
  <si>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</si>
  <si>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</si>
  <si>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</si>
  <si>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</si>
  <si>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</si>
  <si>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</si>
  <si>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</si>
  <si>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</si>
  <si>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</si>
  <si>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</si>
  <si>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</si>
  <si>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</si>
  <si>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</si>
  <si>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</si>
  <si>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</si>
  <si>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</si>
  <si>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</si>
  <si>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</si>
  <si>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</si>
  <si>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</si>
  <si>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</si>
  <si>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</si>
  <si>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</si>
  <si>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</si>
  <si>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</si>
  <si>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</si>
  <si>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</si>
  <si>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</si>
  <si>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</si>
  <si>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</si>
  <si>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</si>
  <si>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</si>
  <si>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</si>
  <si>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</si>
  <si>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</si>
  <si>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</si>
  <si>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</si>
  <si>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</si>
  <si>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</si>
  <si>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</si>
  <si>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</si>
  <si>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</si>
  <si>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</si>
  <si>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</si>
  <si>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</si>
  <si>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</si>
  <si>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</si>
  <si>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</si>
  <si>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</si>
  <si>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</si>
  <si>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</si>
  <si>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</si>
  <si>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</si>
  <si>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</si>
  <si>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</si>
  <si>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</si>
  <si>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</si>
  <si>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</si>
  <si>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</si>
  <si>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</si>
  <si>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</si>
  <si>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</si>
  <si>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</si>
  <si>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</si>
  <si>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</si>
  <si>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</si>
  <si>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</si>
  <si>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</si>
  <si>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</si>
  <si>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</si>
  <si>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</si>
  <si>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</si>
  <si>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</si>
  <si>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</si>
  <si>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</si>
  <si>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</si>
  <si>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</si>
  <si>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</si>
  <si>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</si>
  <si>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</si>
  <si>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</si>
  <si>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</si>
  <si>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</si>
  <si>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</si>
  <si>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</si>
  <si>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</si>
  <si>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</si>
  <si>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</si>
  <si>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</si>
  <si>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</si>
  <si>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</si>
  <si>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</si>
  <si>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</si>
  <si>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</si>
  <si>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</si>
  <si>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</si>
  <si>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</si>
  <si>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</si>
  <si>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</si>
  <si>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</si>
  <si>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</si>
  <si>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</si>
  <si>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</si>
  <si>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</si>
  <si>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</si>
  <si>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</si>
  <si>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</si>
  <si>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</si>
  <si>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</si>
  <si>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</si>
  <si>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</si>
  <si>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</si>
  <si>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</si>
  <si>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</si>
  <si>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</si>
  <si>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</si>
  <si>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</si>
  <si>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</si>
  <si>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</si>
  <si>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</si>
  <si>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</si>
  <si>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</si>
  <si>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</si>
  <si>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</si>
  <si>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</si>
  <si>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</si>
  <si>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</si>
  <si>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</si>
  <si>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</si>
  <si>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</si>
  <si>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</si>
  <si>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</si>
  <si>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</si>
  <si>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</si>
  <si>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</si>
  <si>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</si>
  <si>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</si>
  <si>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</si>
  <si>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</si>
  <si>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</si>
  <si>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</si>
  <si>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</si>
  <si>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</si>
  <si>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</si>
  <si>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</si>
  <si>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</si>
  <si>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</si>
  <si>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</si>
  <si>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</si>
  <si>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</si>
  <si>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</si>
  <si>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</si>
  <si>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</si>
  <si>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</si>
  <si>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</si>
  <si>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</si>
  <si>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</si>
  <si>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</si>
  <si>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</si>
  <si>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</si>
  <si>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</si>
  <si>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</si>
  <si>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</si>
  <si>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</si>
  <si>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</si>
  <si>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</si>
  <si>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</si>
  <si>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</si>
  <si>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</si>
  <si>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</si>
  <si>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</si>
  <si>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</si>
  <si>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</si>
  <si>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</si>
  <si>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</si>
  <si>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</si>
  <si>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</si>
  <si>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</si>
  <si>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</si>
  <si>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</si>
  <si>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</si>
  <si>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</si>
  <si>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</si>
  <si>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</si>
  <si>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</si>
  <si>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</si>
  <si>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</si>
  <si>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</si>
  <si>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</si>
  <si>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</si>
  <si>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</si>
  <si>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</si>
  <si>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</si>
  <si>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</si>
  <si>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</si>
  <si>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</si>
  <si>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</si>
  <si>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</si>
  <si>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</si>
  <si>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</si>
  <si>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</si>
  <si>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</si>
  <si>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</si>
  <si>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</si>
  <si>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</si>
  <si>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</si>
  <si>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</si>
  <si>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</si>
  <si>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</si>
  <si>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</si>
  <si>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</si>
  <si>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</si>
  <si>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</si>
  <si>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</si>
  <si>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</si>
  <si>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</si>
  <si>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</si>
  <si>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</si>
  <si>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</si>
  <si>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</si>
  <si>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</si>
  <si>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</si>
  <si>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</si>
  <si>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</si>
  <si>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</si>
  <si>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</si>
  <si>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</si>
  <si>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</si>
  <si>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</si>
  <si>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</si>
  <si>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</si>
  <si>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</si>
  <si>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</si>
  <si>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</si>
  <si>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</si>
  <si>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</si>
  <si>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</si>
  <si>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</si>
  <si>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</si>
  <si>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</si>
  <si>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</si>
  <si>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</si>
  <si>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</si>
  <si>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</si>
  <si>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</si>
  <si>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</si>
  <si>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</si>
  <si>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</si>
  <si>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</si>
  <si>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</si>
  <si>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</si>
  <si>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</si>
  <si>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</si>
  <si>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</si>
  <si>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</si>
  <si>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</si>
  <si>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</si>
  <si>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</si>
  <si>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</si>
  <si>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</si>
  <si>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</si>
  <si>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</si>
  <si>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</si>
  <si>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</si>
  <si>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</si>
  <si>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</si>
  <si>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</si>
  <si>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</si>
  <si>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</si>
  <si>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</si>
  <si>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</si>
  <si>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</si>
  <si>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</si>
  <si>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</si>
  <si>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</si>
  <si>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</si>
  <si>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</si>
  <si>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</si>
  <si>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</si>
  <si>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</si>
  <si>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</si>
  <si>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</si>
  <si>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</si>
  <si>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</si>
  <si>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</si>
  <si>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</si>
  <si>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</si>
  <si>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</si>
  <si>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</si>
  <si>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</si>
  <si>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</si>
  <si>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</si>
  <si>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</si>
  <si>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</si>
  <si>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</si>
  <si>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</si>
  <si>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</si>
  <si>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</si>
  <si>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</si>
  <si>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</si>
  <si>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</si>
  <si>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</si>
  <si>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</si>
  <si>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</si>
  <si>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</si>
  <si>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</si>
  <si>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</si>
  <si>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</si>
  <si>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</si>
  <si>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</si>
  <si>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</si>
  <si>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</si>
  <si>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</si>
  <si>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</si>
  <si>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</si>
  <si>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</si>
  <si>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</si>
  <si>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</si>
  <si>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</si>
  <si>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</si>
  <si>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</si>
  <si>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</si>
  <si>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</si>
  <si>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</si>
  <si>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</si>
  <si>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</si>
  <si>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</si>
  <si>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</si>
  <si>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</si>
  <si>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</si>
  <si>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</si>
  <si>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</si>
  <si>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</si>
  <si>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</si>
  <si>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</si>
  <si>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</si>
  <si>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</si>
  <si>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</si>
  <si>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</si>
  <si>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</si>
  <si>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</si>
  <si>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</si>
  <si>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</si>
  <si>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</si>
  <si>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</si>
  <si>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</si>
  <si>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</si>
  <si>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</si>
  <si>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</si>
  <si>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</si>
  <si>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</si>
  <si>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</si>
  <si>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</si>
  <si>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</si>
  <si>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</si>
  <si>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</si>
  <si>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</si>
  <si>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</si>
  <si>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</si>
  <si>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</si>
  <si>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</si>
  <si>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</si>
  <si>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</si>
  <si>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</si>
  <si>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</si>
  <si>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</si>
  <si>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</si>
  <si>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</si>
  <si>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</si>
  <si>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</si>
  <si>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</si>
  <si>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</si>
  <si>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</si>
  <si>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</si>
  <si>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</si>
  <si>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</si>
  <si>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</si>
  <si>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</si>
  <si>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</si>
  <si>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</si>
  <si>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</si>
  <si>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</si>
  <si>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</si>
  <si>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</si>
  <si>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</si>
  <si>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</si>
  <si>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</si>
  <si>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</si>
  <si>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</si>
  <si>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</si>
  <si>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</si>
  <si>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</si>
  <si>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</si>
  <si>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</si>
  <si>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</si>
  <si>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</si>
  <si>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</si>
  <si>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</si>
  <si>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</si>
  <si>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</si>
  <si>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</si>
  <si>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</si>
  <si>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</si>
  <si>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</si>
  <si>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</si>
  <si>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</si>
  <si>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</si>
  <si>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</si>
  <si>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</si>
  <si>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</si>
  <si>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</si>
  <si>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</si>
  <si>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</si>
  <si>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</si>
  <si>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</si>
  <si>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</si>
  <si>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</si>
  <si>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</si>
  <si>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</si>
  <si>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</si>
  <si>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</si>
  <si>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</si>
  <si>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</si>
  <si>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</si>
  <si>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</si>
  <si>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</si>
  <si>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</si>
  <si>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</si>
  <si>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</si>
  <si>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</si>
  <si>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</si>
  <si>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</si>
  <si>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</si>
  <si>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</si>
  <si>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</si>
  <si>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</si>
  <si>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</si>
  <si>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</si>
  <si>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</si>
  <si>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</si>
  <si>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</si>
  <si>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</si>
  <si>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</si>
  <si>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</si>
  <si>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</si>
  <si>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</si>
  <si>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</si>
  <si>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</si>
  <si>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</si>
  <si>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</si>
  <si>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</si>
  <si>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</si>
  <si>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</si>
  <si>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</si>
  <si>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</si>
  <si>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</si>
  <si>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</si>
  <si>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</si>
  <si>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</si>
  <si>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</si>
  <si>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</si>
  <si>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</si>
  <si>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</si>
  <si>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</si>
  <si>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</si>
  <si>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</si>
  <si>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</si>
  <si>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</si>
  <si>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</si>
  <si>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</si>
  <si>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</si>
  <si>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</si>
  <si>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</si>
  <si>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</si>
  <si>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</si>
  <si>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</si>
  <si>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</si>
  <si>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</si>
  <si>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</si>
  <si>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</si>
  <si>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</si>
  <si>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</si>
  <si>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</si>
  <si>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</si>
  <si>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</si>
  <si>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</si>
  <si>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</si>
  <si>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</si>
  <si>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</si>
  <si>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</si>
  <si>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</si>
  <si>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</si>
  <si>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</si>
  <si>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</si>
  <si>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</si>
  <si>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</si>
  <si>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</si>
  <si>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</si>
  <si>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</si>
  <si>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</si>
  <si>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</si>
  <si>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</si>
  <si>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</si>
  <si>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</si>
  <si>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</si>
  <si>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</si>
  <si>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</si>
  <si>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</si>
  <si>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</si>
  <si>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</si>
  <si>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</si>
  <si>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</si>
  <si>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</si>
  <si>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</si>
  <si>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</si>
  <si>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</si>
  <si>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</si>
  <si>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</si>
  <si>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</si>
  <si>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</si>
  <si>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</si>
  <si>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</si>
  <si>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</si>
  <si>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</si>
  <si>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</si>
  <si>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</si>
  <si>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</si>
  <si>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</si>
  <si>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</si>
  <si>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</si>
  <si>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</si>
  <si>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</si>
  <si>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</si>
  <si>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</si>
  <si>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</si>
  <si>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</si>
  <si>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</si>
  <si>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</si>
  <si>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</si>
  <si>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</si>
  <si>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</si>
  <si>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</si>
  <si>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</si>
  <si>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</si>
  <si>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</si>
  <si>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</si>
  <si>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</si>
  <si>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</si>
  <si>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</si>
  <si>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</si>
  <si>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</si>
  <si>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</si>
  <si>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</si>
  <si>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</si>
  <si>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</si>
  <si>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</si>
  <si>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</si>
  <si>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</si>
  <si>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</si>
  <si>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</si>
  <si>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</si>
  <si>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</si>
  <si>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</si>
  <si>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</si>
  <si>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</si>
  <si>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</si>
  <si>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</si>
  <si>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</si>
  <si>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</si>
  <si>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</si>
  <si>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</si>
  <si>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</si>
  <si>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</si>
  <si>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</si>
  <si>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</si>
  <si>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</si>
  <si>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</si>
  <si>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</si>
  <si>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</si>
  <si>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</si>
  <si>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</si>
  <si>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</si>
  <si>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</si>
  <si>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</si>
  <si>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</si>
  <si>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</si>
  <si>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</si>
  <si>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</si>
  <si>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</si>
  <si>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</si>
  <si>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</si>
  <si>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</si>
  <si>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</si>
  <si>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</si>
  <si>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</si>
  <si>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</si>
  <si>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</si>
  <si>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</si>
  <si>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</si>
  <si>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</si>
  <si>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</si>
  <si>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</si>
  <si>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</si>
  <si>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</si>
  <si>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</si>
  <si>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</si>
  <si>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</si>
  <si>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</si>
  <si>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</si>
  <si>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</si>
  <si>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</si>
  <si>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</si>
  <si>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</si>
  <si>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</si>
  <si>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</si>
  <si>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</si>
  <si>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</si>
  <si>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</si>
  <si>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</si>
  <si>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</si>
  <si>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</si>
  <si>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</si>
  <si>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</si>
  <si>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</si>
  <si>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</si>
  <si>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</si>
  <si>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</si>
  <si>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</si>
  <si>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</si>
  <si>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</si>
  <si>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</si>
  <si>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</si>
  <si>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</si>
  <si>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</si>
  <si>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</si>
  <si>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</si>
  <si>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</si>
  <si>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</si>
  <si>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</si>
  <si>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</si>
  <si>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</si>
  <si>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</si>
  <si>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</si>
  <si>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</si>
  <si>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</si>
  <si>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</si>
  <si>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</si>
  <si>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</si>
  <si>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</si>
  <si>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</si>
  <si>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</si>
  <si>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</si>
  <si>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</si>
  <si>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</si>
  <si>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</si>
  <si>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</si>
  <si>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</si>
  <si>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</si>
  <si>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</si>
  <si>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</si>
  <si>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</si>
  <si>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</si>
  <si>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</si>
  <si>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</si>
  <si>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</si>
  <si>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</si>
  <si>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</si>
  <si>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</si>
  <si>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</si>
  <si>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</si>
  <si>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</si>
  <si>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</si>
  <si>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</si>
  <si>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</si>
  <si>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</si>
  <si>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</si>
  <si>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</si>
  <si>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</si>
  <si>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</si>
  <si>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</si>
  <si>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</si>
  <si>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</si>
  <si>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</si>
  <si>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</si>
  <si>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</si>
  <si>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</si>
  <si>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</si>
  <si>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</si>
  <si>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</si>
  <si>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</si>
  <si>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</si>
  <si>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</si>
  <si>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</si>
  <si>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</si>
  <si>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</si>
  <si>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</si>
  <si>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</si>
  <si>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</si>
  <si>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</si>
  <si>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</si>
  <si>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</si>
  <si>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</si>
  <si>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</si>
  <si>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</si>
  <si>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</si>
  <si>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</si>
  <si>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</si>
  <si>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</si>
  <si>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</si>
  <si>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</si>
  <si>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</si>
  <si>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</si>
  <si>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</si>
  <si>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</si>
  <si>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</si>
  <si>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</si>
  <si>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</si>
  <si>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</si>
  <si>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</si>
  <si>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</si>
  <si>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</si>
  <si>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</si>
  <si>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</si>
  <si>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</si>
  <si>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</si>
  <si>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</si>
  <si>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</si>
  <si>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</si>
  <si>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</si>
  <si>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</si>
  <si>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</si>
  <si>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</si>
  <si>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</si>
  <si>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</si>
  <si>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</si>
  <si>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</si>
  <si>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</si>
  <si>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</si>
  <si>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</si>
  <si>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</si>
  <si>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</si>
  <si>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</si>
  <si>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</si>
  <si>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</si>
  <si>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</si>
  <si>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</si>
  <si>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</si>
  <si>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</si>
  <si>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</si>
  <si>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</si>
  <si>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</si>
  <si>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</si>
  <si>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</si>
  <si>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</si>
  <si>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</si>
  <si>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</si>
  <si>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</si>
  <si>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</si>
  <si>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</si>
  <si>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</si>
  <si>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</si>
  <si>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</si>
  <si>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</si>
  <si>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</si>
  <si>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</si>
  <si>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</si>
  <si>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</si>
  <si>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</si>
  <si>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</si>
  <si>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</si>
  <si>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</si>
  <si>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</si>
  <si>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</si>
  <si>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</si>
  <si>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</si>
  <si>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</si>
  <si>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</si>
  <si>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</si>
  <si>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</si>
  <si>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</si>
  <si>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</si>
  <si>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</si>
  <si>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</si>
  <si>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</si>
  <si>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</si>
  <si>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</si>
  <si>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</si>
  <si>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</si>
  <si>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</si>
  <si>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</si>
  <si>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</si>
  <si>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</si>
  <si>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</si>
  <si>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</si>
  <si>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</si>
  <si>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</si>
  <si>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</si>
  <si>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</si>
  <si>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</si>
  <si>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</si>
  <si>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</si>
  <si>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</si>
  <si>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</si>
  <si>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</si>
  <si>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</si>
  <si>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</si>
  <si>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</si>
  <si>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</si>
  <si>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</si>
  <si>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</si>
  <si>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</si>
  <si>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</si>
  <si>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</si>
  <si>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</si>
  <si>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</si>
  <si>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</si>
  <si>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</si>
  <si>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</si>
  <si>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</si>
  <si>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</si>
  <si>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</si>
  <si>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</si>
  <si>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</si>
  <si>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</si>
  <si>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</si>
  <si>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</si>
  <si>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</si>
  <si>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</si>
  <si>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</si>
  <si>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</si>
  <si>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</si>
  <si>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</si>
  <si>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</si>
  <si>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</si>
  <si>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</si>
  <si>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</si>
  <si>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</si>
  <si>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</si>
  <si>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</si>
  <si>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</si>
  <si>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</si>
  <si>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</si>
  <si>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</si>
  <si>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</si>
  <si>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</si>
  <si>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</si>
  <si>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</si>
  <si>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</si>
  <si>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</si>
  <si>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</si>
  <si>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</si>
  <si>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</si>
  <si>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</si>
  <si>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</si>
  <si>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</si>
  <si>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</si>
  <si>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</si>
  <si>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</si>
  <si>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</si>
  <si>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</si>
  <si>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</si>
  <si>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</si>
  <si>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</si>
  <si>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</si>
  <si>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</si>
  <si>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</si>
  <si>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</si>
  <si>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</si>
  <si>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</si>
  <si>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</si>
  <si>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</si>
  <si>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</si>
  <si>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</si>
  <si>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</si>
  <si>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</si>
  <si>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</si>
  <si>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</si>
  <si>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</si>
  <si>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</si>
  <si>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</si>
  <si>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</si>
  <si>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</si>
  <si>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</si>
  <si>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</si>
  <si>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</si>
  <si>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</si>
  <si>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</si>
  <si>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</si>
  <si>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</si>
  <si>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</si>
  <si>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</si>
  <si>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</si>
  <si>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</si>
  <si>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</si>
  <si>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</si>
  <si>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</si>
  <si>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</si>
  <si>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</si>
  <si>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</si>
  <si>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</si>
  <si>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</si>
  <si>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</si>
  <si>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</si>
  <si>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</si>
  <si>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</si>
  <si>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</si>
  <si>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</si>
  <si>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</si>
  <si>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</si>
  <si>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</si>
  <si>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</si>
  <si>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</si>
  <si>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</si>
  <si>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</si>
  <si>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</si>
  <si>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</si>
  <si>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</si>
  <si>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</si>
  <si>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</si>
  <si>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</si>
  <si>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</si>
  <si>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</si>
  <si>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</si>
  <si>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</si>
  <si>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</si>
  <si>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</si>
  <si>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</si>
  <si>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</si>
  <si>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</si>
  <si>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</si>
  <si>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</si>
  <si>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</si>
  <si>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</si>
  <si>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</si>
  <si>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</si>
  <si>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</si>
  <si>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</si>
  <si>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</si>
  <si>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</si>
  <si>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</si>
  <si>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</si>
  <si>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</si>
  <si>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</si>
  <si>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</si>
  <si>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</si>
  <si>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</si>
  <si>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</si>
  <si>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</si>
  <si>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</si>
  <si>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</si>
  <si>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</si>
  <si>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</si>
  <si>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</si>
  <si>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</si>
  <si>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</si>
  <si>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</si>
  <si>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</si>
  <si>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</si>
  <si>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</si>
  <si>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</si>
  <si>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</si>
  <si>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</si>
  <si>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</si>
  <si>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</si>
  <si>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</si>
  <si>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</si>
  <si>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</si>
  <si>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</si>
  <si>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</si>
  <si>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</si>
  <si>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</si>
  <si>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</si>
  <si>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</si>
  <si>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</si>
  <si>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</si>
  <si>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</si>
  <si>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</si>
  <si>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</si>
  <si>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</si>
  <si>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</si>
  <si>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</si>
  <si>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</si>
  <si>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</si>
  <si>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</si>
  <si>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</si>
  <si>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</si>
  <si>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</si>
  <si>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</si>
  <si>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</si>
  <si>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</si>
  <si>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</si>
  <si>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</si>
  <si>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</si>
  <si>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</si>
  <si>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</si>
  <si>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</si>
  <si>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</si>
  <si>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</si>
  <si>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</si>
  <si>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</si>
  <si>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</si>
  <si>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</si>
  <si>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</si>
  <si>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</si>
  <si>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</si>
  <si>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</si>
  <si>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</si>
  <si>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</si>
  <si>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</si>
  <si>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</si>
  <si>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</si>
  <si>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</si>
  <si>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</si>
  <si>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</si>
  <si>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</si>
  <si>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</si>
  <si>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</si>
  <si>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</si>
  <si>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</si>
  <si>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</si>
  <si>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</si>
  <si>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</si>
  <si>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</si>
  <si>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</si>
  <si>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</si>
  <si>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</si>
  <si>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</si>
  <si>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</si>
  <si>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</si>
  <si>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</si>
  <si>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</si>
  <si>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</si>
  <si>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</si>
  <si>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</si>
  <si>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</si>
  <si>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</si>
  <si>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</si>
  <si>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</si>
  <si>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</si>
  <si>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</si>
  <si>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</si>
  <si>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</si>
  <si>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</si>
  <si>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</si>
  <si>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</si>
  <si>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</si>
  <si>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</si>
  <si>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</si>
  <si>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</si>
  <si>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</si>
  <si>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</si>
  <si>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</si>
  <si>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</si>
  <si>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</si>
  <si>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</si>
  <si>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</si>
  <si>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</si>
  <si>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</si>
  <si>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</si>
  <si>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</si>
  <si>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</si>
  <si>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</si>
  <si>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</si>
  <si>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</si>
  <si>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</si>
  <si>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</si>
  <si>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</si>
  <si>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</si>
  <si>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</si>
  <si>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</si>
  <si>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</si>
  <si>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</si>
  <si>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</si>
  <si>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</si>
  <si>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</si>
  <si>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</si>
  <si>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</si>
  <si>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</si>
  <si>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</si>
  <si>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</si>
  <si>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</si>
  <si>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</si>
  <si>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</si>
  <si>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</si>
  <si>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</si>
  <si>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</si>
  <si>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</si>
  <si>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</si>
  <si>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</si>
  <si>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</si>
  <si>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</si>
  <si>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</si>
  <si>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</si>
  <si>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</si>
  <si>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</si>
  <si>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</si>
  <si>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</si>
  <si>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</si>
  <si>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</si>
  <si>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</si>
  <si>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</si>
  <si>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</si>
  <si>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</si>
  <si>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</si>
  <si>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</si>
  <si>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</si>
  <si>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</si>
  <si>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</si>
  <si>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</si>
  <si>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</si>
  <si>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</si>
  <si>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</si>
  <si>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</si>
  <si>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</si>
  <si>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</si>
  <si>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</si>
  <si>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</si>
  <si>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</si>
  <si>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</si>
  <si>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</si>
  <si>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</si>
  <si>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</si>
  <si>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</si>
  <si>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</si>
  <si>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</si>
  <si>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</si>
  <si>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</si>
  <si>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</si>
  <si>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</si>
  <si>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</si>
  <si>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</si>
  <si>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</si>
  <si>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</si>
  <si>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</si>
  <si>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</si>
  <si>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</si>
  <si>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</si>
  <si>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</si>
  <si>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</si>
  <si>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</si>
  <si>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</si>
  <si>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</si>
  <si>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</si>
  <si>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</si>
  <si>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</si>
  <si>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</si>
  <si>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</si>
  <si>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</si>
  <si>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</si>
  <si>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</si>
  <si>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</si>
  <si>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</si>
  <si>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</si>
  <si>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</si>
  <si>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</si>
  <si>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</si>
  <si>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</si>
  <si>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</si>
  <si>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</si>
  <si>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</si>
  <si>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</si>
  <si>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</si>
  <si>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</si>
  <si>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</si>
  <si>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</si>
  <si>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</si>
  <si>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</si>
  <si>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</si>
  <si>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</si>
  <si>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</si>
  <si>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</si>
  <si>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</si>
  <si>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</si>
  <si>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</si>
  <si>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</si>
  <si>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</si>
  <si>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</si>
  <si>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</si>
  <si>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</si>
  <si>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</si>
  <si>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</si>
  <si>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</si>
  <si>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</si>
  <si>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</si>
  <si>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</si>
  <si>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</si>
  <si>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</si>
  <si>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</si>
  <si>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</si>
  <si>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</si>
  <si>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</si>
  <si>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</si>
  <si>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</si>
  <si>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</si>
  <si>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</si>
  <si>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</si>
  <si>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</si>
  <si>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</si>
  <si>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</si>
  <si>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</si>
  <si>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</si>
  <si>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</si>
  <si>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</si>
  <si>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</si>
  <si>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</si>
  <si>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</si>
  <si>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</si>
  <si>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</si>
  <si>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</si>
  <si>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</si>
  <si>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</si>
  <si>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</si>
  <si>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</si>
  <si>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</si>
  <si>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</si>
  <si>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</si>
  <si>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</si>
  <si>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</si>
  <si>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</si>
  <si>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</si>
  <si>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</si>
  <si>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</si>
  <si>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</si>
  <si>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</si>
  <si>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</si>
  <si>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</si>
  <si>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</si>
  <si>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</si>
  <si>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</si>
  <si>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</si>
  <si>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</si>
  <si>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</si>
  <si>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</si>
  <si>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</si>
  <si>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</si>
  <si>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</si>
  <si>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</si>
  <si>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</si>
  <si>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</si>
  <si>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</si>
  <si>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</si>
  <si>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</si>
  <si>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</si>
  <si>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</si>
  <si>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</si>
  <si>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</si>
  <si>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</si>
  <si>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</si>
  <si>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</si>
  <si>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</si>
  <si>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</si>
  <si>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</si>
  <si>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</si>
  <si>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</si>
  <si>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</si>
  <si>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</si>
  <si>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</si>
  <si>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</si>
  <si>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</si>
  <si>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</si>
  <si>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</si>
  <si>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</si>
  <si>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</si>
  <si>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</si>
  <si>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</si>
  <si>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</si>
  <si>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</si>
  <si>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</si>
  <si>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</si>
  <si>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</si>
  <si>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</si>
  <si>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</si>
  <si>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</si>
  <si>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</si>
  <si>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</si>
  <si>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</si>
  <si>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</si>
  <si>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</si>
  <si>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</si>
  <si>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</si>
  <si>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</si>
  <si>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</si>
  <si>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</si>
  <si>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</si>
  <si>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</si>
  <si>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</si>
  <si>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</si>
  <si>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</si>
  <si>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</si>
  <si>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</si>
  <si>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</si>
  <si>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</si>
  <si>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</si>
  <si>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</si>
  <si>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</si>
  <si>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</si>
  <si>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</si>
  <si>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</si>
  <si>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</si>
  <si>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</si>
  <si>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</si>
  <si>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</si>
  <si>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</si>
  <si>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</si>
  <si>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</si>
  <si>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</si>
  <si>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</si>
  <si>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</si>
  <si>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</si>
  <si>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</si>
  <si>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</si>
  <si>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</si>
  <si>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</si>
  <si>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</si>
  <si>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</si>
  <si>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</si>
  <si>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</si>
  <si>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</si>
  <si>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</si>
  <si>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</si>
  <si>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</si>
  <si>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</si>
  <si>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</si>
  <si>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</si>
  <si>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</si>
  <si>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</si>
  <si>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</si>
  <si>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</si>
  <si>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</si>
  <si>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</si>
  <si>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</si>
  <si>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</si>
  <si>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</si>
  <si>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</si>
  <si>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</si>
  <si>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</si>
  <si>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</si>
  <si>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</si>
  <si>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</si>
  <si>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</si>
  <si>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</si>
  <si>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</si>
  <si>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</si>
  <si>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</si>
  <si>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</si>
  <si>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</si>
  <si>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</si>
  <si>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</si>
  <si>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</si>
  <si>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</si>
  <si>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</si>
  <si>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</si>
  <si>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</si>
  <si>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</si>
  <si>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</si>
  <si>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</si>
  <si>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</si>
  <si>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</si>
  <si>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</si>
  <si>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</si>
  <si>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</si>
  <si>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</si>
  <si>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</si>
  <si>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</si>
  <si>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</si>
  <si>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</si>
  <si>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</si>
  <si>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</si>
  <si>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</si>
  <si>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</si>
  <si>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</si>
  <si>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</si>
  <si>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</si>
  <si>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</si>
  <si>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</si>
  <si>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</si>
  <si>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</si>
  <si>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</si>
  <si>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</si>
  <si>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</si>
  <si>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</si>
  <si>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</si>
  <si>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</si>
  <si>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</si>
  <si>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</si>
  <si>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</si>
  <si>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</si>
  <si>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</si>
  <si>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</si>
  <si>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</si>
  <si>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</si>
  <si>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</si>
  <si>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</si>
  <si>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</si>
  <si>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</si>
  <si>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</si>
  <si>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</si>
  <si>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</si>
  <si>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</si>
  <si>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</si>
  <si>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</si>
  <si>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</si>
  <si>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</si>
  <si>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</si>
  <si>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</si>
  <si>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</si>
  <si>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</si>
  <si>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</si>
  <si>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</si>
  <si>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</si>
  <si>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</si>
  <si>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</si>
  <si>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</si>
  <si>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</si>
  <si>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</si>
  <si>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</si>
  <si>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</si>
  <si>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</si>
  <si>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</si>
  <si>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</si>
  <si>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</si>
  <si>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</si>
  <si>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</si>
  <si>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</si>
  <si>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</si>
  <si>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</si>
  <si>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</si>
  <si>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</si>
  <si>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</si>
  <si>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</si>
  <si>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</si>
  <si>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</si>
  <si>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</si>
  <si>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</si>
  <si>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</si>
  <si>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</si>
  <si>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</si>
  <si>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</si>
  <si>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</si>
  <si>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</si>
  <si>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</si>
  <si>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</si>
  <si>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</si>
  <si>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</si>
  <si>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</si>
  <si>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</si>
  <si>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</si>
  <si>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</si>
  <si>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</si>
  <si>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</si>
  <si>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</si>
  <si>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</si>
  <si>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</si>
  <si>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</si>
  <si>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</si>
  <si>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</si>
  <si>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</si>
  <si>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</si>
  <si>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</si>
  <si>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</si>
  <si>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</si>
  <si>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</si>
  <si>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</si>
  <si>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</si>
  <si>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</si>
  <si>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</si>
  <si>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</si>
  <si>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</si>
  <si>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</si>
  <si>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</si>
  <si>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</si>
  <si>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</si>
  <si>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</si>
  <si>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</si>
  <si>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</si>
  <si>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</si>
  <si>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</si>
  <si>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</si>
  <si>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</si>
  <si>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</si>
  <si>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</si>
  <si>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</si>
  <si>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</si>
  <si>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</si>
  <si>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</si>
  <si>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</si>
  <si>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</si>
  <si>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</si>
  <si>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</si>
  <si>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</si>
  <si>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</si>
  <si>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</si>
  <si>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</si>
  <si>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</si>
  <si>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</si>
  <si>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</si>
  <si>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</si>
  <si>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</si>
  <si>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</si>
  <si>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</si>
  <si>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</si>
  <si>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</si>
  <si>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</si>
  <si>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</si>
  <si>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</si>
  <si>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</si>
  <si>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</si>
  <si>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</si>
  <si>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</si>
  <si>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</si>
  <si>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</si>
  <si>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</si>
  <si>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</si>
  <si>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</si>
  <si>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</si>
  <si>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</si>
  <si>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</si>
  <si>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</si>
  <si>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</si>
  <si>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</si>
  <si>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</si>
  <si>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</si>
  <si>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</si>
  <si>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</si>
  <si>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</si>
  <si>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</si>
  <si>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</si>
  <si>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</si>
  <si>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</si>
  <si>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</si>
  <si>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</si>
  <si>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</si>
  <si>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</si>
  <si>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</si>
  <si>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</si>
  <si>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</si>
  <si>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</si>
  <si>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</si>
  <si>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</si>
  <si>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</si>
  <si>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</si>
  <si>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</si>
  <si>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</si>
  <si>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</si>
  <si>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</si>
  <si>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</si>
  <si>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</si>
  <si>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</si>
  <si>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</si>
  <si>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</si>
  <si>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</si>
  <si>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</si>
  <si>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</si>
  <si>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</si>
  <si>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</si>
  <si>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</si>
  <si>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</si>
  <si>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</si>
  <si>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</si>
  <si>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</si>
  <si>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</si>
  <si>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</si>
  <si>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</si>
  <si>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</si>
  <si>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</si>
  <si>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</si>
  <si>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</si>
  <si>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</si>
  <si>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</si>
  <si>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</si>
  <si>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</si>
  <si>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</si>
  <si>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</si>
  <si>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</si>
  <si>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</si>
  <si>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</si>
  <si>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</si>
  <si>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</si>
  <si>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</si>
  <si>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</si>
  <si>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</si>
  <si>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</si>
  <si>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</si>
  <si>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</si>
  <si>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</si>
  <si>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</si>
  <si>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</si>
  <si>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</si>
  <si>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</si>
  <si>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</si>
  <si>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</si>
  <si>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</si>
  <si>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</si>
  <si>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</si>
  <si>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</si>
  <si>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</si>
  <si>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</si>
  <si>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</si>
  <si>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</si>
  <si>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</si>
  <si>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</si>
  <si>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</si>
  <si>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</si>
  <si>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</si>
  <si>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</si>
  <si>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</si>
  <si>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</si>
  <si>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</si>
  <si>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</si>
  <si>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</si>
  <si>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</si>
  <si>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</si>
  <si>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</si>
  <si>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</si>
  <si>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</si>
  <si>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</si>
  <si>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</si>
  <si>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</si>
  <si>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</si>
  <si>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</si>
  <si>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</si>
  <si>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</si>
  <si>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</si>
  <si>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</si>
  <si>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</si>
  <si>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</si>
  <si>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</si>
  <si>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</si>
  <si>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</si>
  <si>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</si>
  <si>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</si>
  <si>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</si>
  <si>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</si>
  <si>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</si>
  <si>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</si>
  <si>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</si>
  <si>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</si>
  <si>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</si>
  <si>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</si>
  <si>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</si>
  <si>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</si>
  <si>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</si>
  <si>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</si>
  <si>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</si>
  <si>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</si>
  <si>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</si>
  <si>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</si>
  <si>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</si>
  <si>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</si>
  <si>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</si>
  <si>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</si>
  <si>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</si>
  <si>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</si>
  <si>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</si>
  <si>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</si>
  <si>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</si>
  <si>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</si>
  <si>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</si>
  <si>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</si>
  <si>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</si>
  <si>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</si>
  <si>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</si>
  <si>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</si>
  <si>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</si>
  <si>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</si>
  <si>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</si>
  <si>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</si>
  <si>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</si>
  <si>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</si>
  <si>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</si>
  <si>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</si>
  <si>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</si>
  <si>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</si>
  <si>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</si>
  <si>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</si>
  <si>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</si>
  <si>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</si>
  <si>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</si>
  <si>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</si>
  <si>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</si>
  <si>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</si>
  <si>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</si>
  <si>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</si>
  <si>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</si>
  <si>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</si>
  <si>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</si>
  <si>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</si>
  <si>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</si>
  <si>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</si>
  <si>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</si>
  <si>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</si>
  <si>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</si>
  <si>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</si>
  <si>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</si>
  <si>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</si>
  <si>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</si>
  <si>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</si>
  <si>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</si>
  <si>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</si>
  <si>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</si>
  <si>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</si>
  <si>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</si>
  <si>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</si>
  <si>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</si>
  <si>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</si>
  <si>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</si>
  <si>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</si>
  <si>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</si>
  <si>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</si>
  <si>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</si>
  <si>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</si>
  <si>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</si>
  <si>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</si>
  <si>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</si>
  <si>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</si>
  <si>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</si>
  <si>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</si>
  <si>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</si>
  <si>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</si>
  <si>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</si>
  <si>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</si>
  <si>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</si>
  <si>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</si>
  <si>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</si>
  <si>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</si>
  <si>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</si>
  <si>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</si>
  <si>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</si>
  <si>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</si>
  <si>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</si>
  <si>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</si>
  <si>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</si>
  <si>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</si>
  <si>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</si>
  <si>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</si>
  <si>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</si>
  <si>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</si>
  <si>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</si>
  <si>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</si>
  <si>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</si>
  <si>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</si>
  <si>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</si>
  <si>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</si>
  <si>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</si>
  <si>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</si>
  <si>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</si>
  <si>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</si>
  <si>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</si>
  <si>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</si>
  <si>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</si>
  <si>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</si>
  <si>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</si>
  <si>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</si>
  <si>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</si>
  <si>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</si>
  <si>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</si>
  <si>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</si>
  <si>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</si>
  <si>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</si>
  <si>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</si>
  <si>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</si>
  <si>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</si>
  <si>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</si>
  <si>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</si>
  <si>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</si>
  <si>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</si>
  <si>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</si>
  <si>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</si>
  <si>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</si>
  <si>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</si>
  <si>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</si>
  <si>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</si>
  <si>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</si>
  <si>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</si>
  <si>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</si>
  <si>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</si>
  <si>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</si>
  <si>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</si>
  <si>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</si>
  <si>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</si>
  <si>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</si>
  <si>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</si>
  <si>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</si>
  <si>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</si>
  <si>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</si>
  <si>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</si>
  <si>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</si>
  <si>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</si>
  <si>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</si>
  <si>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</si>
  <si>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</si>
  <si>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</si>
  <si>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</si>
  <si>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</si>
  <si>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</si>
  <si>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</si>
  <si>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</si>
  <si>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</si>
  <si>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</si>
  <si>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</si>
  <si>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</si>
  <si>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</si>
  <si>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</si>
  <si>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</si>
  <si>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</si>
  <si>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</si>
  <si>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</si>
  <si>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</si>
  <si>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</si>
  <si>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</si>
  <si>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</si>
  <si>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</si>
  <si>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</si>
  <si>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</si>
  <si>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</si>
  <si>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</si>
  <si>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</si>
  <si>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</si>
  <si>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</si>
  <si>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</si>
  <si>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</si>
  <si>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</si>
  <si>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</si>
  <si>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</si>
  <si>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</si>
  <si>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</si>
  <si>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</si>
  <si>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</si>
  <si>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</si>
  <si>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</si>
  <si>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</si>
  <si>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</si>
  <si>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</si>
  <si>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</si>
  <si>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</si>
  <si>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</si>
  <si>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</si>
  <si>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</si>
  <si>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</si>
  <si>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</si>
  <si>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</si>
  <si>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</si>
  <si>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</si>
  <si>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</si>
  <si>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</si>
  <si>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</si>
  <si>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</si>
  <si>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</si>
  <si>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</si>
  <si>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</si>
  <si>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</si>
  <si>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</si>
  <si>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</si>
  <si>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</si>
  <si>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</si>
  <si>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</si>
  <si>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</si>
  <si>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</si>
  <si>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</si>
  <si>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</si>
  <si>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</si>
  <si>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</si>
  <si>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</si>
  <si>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</si>
  <si>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</si>
  <si>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</si>
  <si>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</si>
  <si>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</si>
  <si>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</si>
  <si>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</si>
  <si>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</si>
  <si>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</si>
  <si>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</si>
  <si>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</si>
  <si>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</si>
  <si>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</si>
  <si>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</si>
  <si>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</si>
  <si>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</si>
  <si>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</si>
  <si>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</si>
  <si>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</si>
  <si>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</si>
  <si>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</si>
  <si>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</si>
  <si>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</si>
  <si>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</si>
  <si>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</si>
  <si>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</si>
  <si>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</si>
  <si>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</si>
  <si>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</si>
  <si>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</si>
  <si>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</si>
  <si>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</si>
  <si>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</si>
  <si>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</si>
  <si>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</si>
  <si>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</si>
  <si>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</si>
  <si>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</si>
  <si>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</si>
  <si>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</si>
  <si>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</si>
  <si>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</si>
  <si>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</si>
  <si>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</si>
  <si>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</si>
  <si>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</si>
  <si>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</si>
  <si>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</si>
  <si>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</si>
  <si>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</si>
  <si>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</si>
  <si>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</si>
  <si>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</si>
  <si>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</si>
  <si>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</si>
  <si>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</si>
  <si>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</si>
  <si>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</si>
  <si>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</si>
  <si>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</si>
  <si>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</si>
  <si>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</si>
  <si>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</si>
  <si>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</si>
  <si>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</si>
  <si>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</si>
  <si>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</si>
  <si>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</si>
  <si>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</si>
  <si>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</si>
  <si>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</si>
  <si>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</si>
  <si>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</si>
  <si>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</si>
  <si>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</si>
  <si>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</si>
  <si>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</si>
  <si>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</si>
  <si>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</si>
  <si>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</si>
  <si>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</si>
  <si>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</si>
  <si>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</si>
  <si>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</si>
  <si>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</si>
  <si>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</si>
  <si>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</si>
  <si>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</si>
  <si>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</si>
  <si>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</si>
  <si>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</si>
  <si>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</si>
  <si>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</si>
  <si>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</si>
  <si>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</si>
  <si>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</si>
  <si>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</si>
  <si>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</si>
  <si>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</si>
  <si>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</si>
  <si>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</si>
  <si>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</si>
  <si>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</si>
  <si>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</si>
  <si>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</si>
  <si>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</si>
  <si>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</si>
  <si>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</si>
  <si>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</si>
  <si>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</si>
  <si>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</si>
  <si>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</si>
  <si>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</si>
  <si>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</si>
  <si>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</si>
  <si>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</si>
  <si>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</si>
  <si>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</si>
  <si>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</si>
  <si>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</si>
  <si>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</si>
  <si>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</si>
  <si>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</si>
  <si>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</si>
  <si>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</si>
  <si>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</si>
  <si>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</si>
  <si>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</si>
  <si>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</si>
  <si>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</si>
  <si>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</si>
  <si>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</si>
  <si>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</si>
  <si>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</si>
  <si>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</si>
  <si>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</si>
  <si>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</si>
  <si>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</si>
  <si>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</si>
  <si>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</si>
  <si>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</si>
  <si>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</si>
  <si>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</si>
  <si>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</si>
  <si>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</si>
  <si>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</si>
  <si>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</si>
  <si>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</si>
  <si>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</si>
  <si>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</si>
  <si>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</si>
  <si>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</si>
  <si>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</si>
  <si>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</si>
  <si>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</si>
  <si>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</si>
  <si>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</si>
  <si>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</si>
  <si>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</si>
  <si>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</si>
  <si>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</si>
  <si>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</si>
  <si>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</si>
  <si>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</si>
  <si>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</si>
  <si>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</si>
  <si>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</si>
  <si>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</si>
  <si>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</si>
  <si>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</si>
  <si>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</si>
  <si>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</si>
  <si>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</si>
  <si>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</si>
  <si>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</si>
  <si>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</si>
  <si>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</si>
  <si>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</si>
  <si>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</si>
  <si>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</si>
  <si>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</si>
  <si>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</si>
  <si>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</si>
  <si>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</si>
  <si>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</si>
  <si>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</si>
  <si>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</si>
  <si>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</si>
  <si>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</si>
  <si>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</si>
  <si>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</si>
  <si>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</si>
  <si>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</si>
  <si>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</si>
  <si>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</si>
  <si>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</si>
  <si>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</si>
  <si>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</si>
  <si>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</si>
  <si>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</si>
  <si>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</si>
  <si>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</si>
  <si>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</si>
  <si>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</si>
  <si>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</si>
  <si>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</si>
  <si>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</si>
  <si>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</si>
  <si>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</si>
  <si>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</si>
  <si>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</si>
  <si>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</si>
  <si>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</si>
  <si>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</si>
  <si>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</si>
  <si>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</si>
  <si>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</si>
  <si>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</si>
  <si>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</si>
  <si>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</si>
  <si>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</si>
  <si>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</si>
  <si>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</si>
  <si>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</si>
  <si>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</si>
  <si>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</si>
  <si>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</si>
  <si>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</si>
  <si>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</si>
  <si>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</si>
  <si>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</si>
  <si>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</si>
  <si>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</si>
  <si>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</si>
  <si>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</si>
  <si>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</si>
  <si>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</si>
  <si>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</si>
  <si>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</si>
  <si>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</si>
  <si>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</si>
  <si>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</si>
  <si>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</si>
  <si>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</si>
  <si>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</si>
  <si>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</si>
  <si>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</si>
  <si>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</si>
  <si>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</si>
  <si>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</si>
  <si>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</si>
  <si>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</si>
  <si>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</si>
  <si>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</si>
  <si>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</si>
  <si>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</si>
  <si>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</si>
  <si>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</si>
  <si>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</si>
  <si>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</si>
  <si>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</si>
  <si>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</si>
  <si>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</si>
  <si>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</si>
  <si>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</si>
  <si>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</si>
  <si>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</si>
  <si>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</si>
  <si>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</si>
  <si>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</si>
  <si>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</si>
  <si>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</si>
  <si>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</si>
  <si>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</si>
  <si>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</si>
  <si>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</si>
  <si>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</si>
  <si>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</si>
  <si>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</si>
  <si>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</si>
  <si>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</si>
  <si>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</si>
  <si>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</si>
  <si>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</si>
  <si>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</si>
  <si>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</si>
  <si>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</si>
  <si>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</si>
  <si>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</si>
  <si>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</si>
  <si>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</si>
  <si>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</si>
  <si>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</si>
  <si>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</si>
  <si>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</si>
  <si>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</si>
  <si>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</si>
  <si>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</si>
  <si>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</si>
  <si>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</si>
  <si>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</si>
  <si>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</si>
  <si>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</si>
  <si>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</si>
  <si>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</si>
  <si>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</si>
  <si>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</si>
  <si>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</si>
  <si>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</si>
  <si>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</si>
  <si>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</si>
  <si>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</si>
  <si>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</si>
  <si>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</si>
  <si>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</si>
  <si>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</si>
  <si>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</si>
  <si>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</si>
  <si>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</si>
  <si>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</si>
  <si>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</si>
  <si>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</si>
  <si>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</si>
  <si>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</si>
  <si>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</si>
  <si>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</si>
  <si>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</si>
  <si>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</si>
  <si>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</si>
  <si>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</si>
  <si>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</si>
  <si>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</si>
  <si>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</si>
  <si>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</si>
  <si>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</si>
  <si>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</si>
  <si>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</si>
  <si>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</si>
  <si>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</si>
  <si>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</si>
  <si>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</si>
  <si>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</si>
  <si>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</si>
  <si>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</si>
  <si>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</si>
  <si>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</si>
  <si>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</si>
  <si>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</si>
  <si>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</si>
  <si>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</si>
  <si>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</si>
  <si>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</si>
  <si>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</si>
  <si>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</si>
  <si>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</si>
  <si>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</si>
  <si>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</si>
  <si>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</si>
  <si>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</si>
  <si>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</si>
  <si>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</si>
  <si>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</si>
  <si>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</si>
  <si>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</si>
  <si>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</si>
  <si>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</si>
  <si>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</si>
  <si>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</si>
  <si>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</si>
  <si>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</si>
  <si>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</si>
  <si>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</si>
  <si>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</si>
  <si>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</si>
  <si>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</si>
  <si>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</si>
  <si>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</si>
  <si>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</si>
  <si>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</si>
  <si>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</si>
  <si>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</si>
  <si>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</si>
  <si>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</si>
  <si>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</si>
  <si>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</si>
  <si>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</si>
  <si>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</si>
  <si>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</si>
  <si>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</si>
  <si>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</si>
  <si>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</si>
  <si>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</si>
  <si>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</si>
  <si>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</si>
  <si>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</si>
  <si>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</si>
  <si>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</si>
  <si>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</si>
  <si>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</si>
  <si>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</si>
  <si>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</si>
  <si>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</si>
  <si>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</si>
  <si>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</si>
  <si>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</si>
  <si>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</si>
  <si>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</si>
  <si>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</si>
  <si>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</si>
  <si>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</si>
  <si>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</si>
  <si>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</si>
  <si>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</si>
  <si>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</si>
  <si>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</si>
  <si>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</si>
  <si>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</si>
  <si>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</si>
  <si>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</si>
  <si>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</si>
  <si>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</si>
  <si>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</si>
  <si>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</si>
  <si>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</si>
  <si>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</si>
  <si>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</si>
  <si>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</si>
  <si>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</si>
  <si>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</si>
  <si>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</si>
  <si>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</si>
  <si>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</si>
  <si>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</si>
  <si>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</si>
  <si>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</si>
  <si>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</si>
  <si>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</si>
  <si>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</si>
  <si>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</si>
  <si>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</si>
  <si>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</si>
  <si>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</si>
  <si>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</si>
  <si>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</si>
  <si>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</si>
  <si>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</si>
  <si>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</si>
  <si>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</si>
  <si>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</si>
  <si>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</si>
  <si>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</si>
  <si>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</si>
  <si>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</si>
  <si>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</si>
  <si>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</si>
  <si>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</si>
  <si>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</si>
  <si>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</si>
  <si>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</si>
  <si>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</si>
  <si>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</si>
  <si>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</si>
  <si>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</si>
  <si>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</si>
  <si>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</si>
  <si>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</si>
  <si>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</si>
  <si>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</si>
  <si>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</si>
  <si>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</si>
  <si>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</si>
  <si>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</si>
  <si>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</si>
  <si>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</si>
  <si>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</si>
  <si>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</si>
  <si>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</si>
  <si>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</si>
  <si>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</si>
  <si>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</si>
  <si>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</si>
  <si>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</si>
  <si>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</si>
  <si>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</si>
  <si>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</si>
  <si>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</si>
  <si>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</si>
  <si>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</si>
  <si>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</si>
  <si>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</si>
  <si>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</si>
  <si>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</si>
  <si>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</si>
  <si>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</si>
  <si>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</si>
  <si>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</si>
  <si>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</si>
  <si>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</si>
  <si>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</si>
  <si>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</si>
  <si>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</si>
  <si>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</si>
  <si>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</si>
  <si>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</si>
  <si>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</si>
  <si>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</si>
  <si>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</si>
  <si>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</si>
  <si>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</si>
  <si>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</si>
  <si>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</si>
  <si>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</si>
  <si>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</si>
  <si>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</si>
  <si>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</si>
  <si>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</si>
  <si>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</si>
  <si>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</si>
  <si>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</si>
  <si>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</si>
  <si>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</si>
  <si>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</si>
  <si>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</si>
  <si>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</si>
  <si>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</si>
  <si>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</si>
  <si>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</si>
  <si>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</si>
  <si>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</si>
  <si>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</si>
  <si>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</si>
  <si>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</si>
  <si>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</si>
  <si>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</si>
  <si>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</si>
  <si>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</si>
  <si>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</si>
  <si>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</si>
  <si>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</si>
  <si>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</si>
  <si>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</si>
  <si>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</si>
  <si>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</si>
  <si>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</si>
  <si>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</si>
  <si>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</si>
  <si>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</si>
  <si>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</si>
  <si>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</si>
  <si>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</si>
  <si>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</si>
  <si>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</si>
  <si>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</si>
  <si>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</si>
  <si>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</si>
  <si>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</si>
  <si>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</si>
  <si>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</si>
  <si>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</si>
  <si>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</si>
  <si>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</si>
  <si>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</si>
  <si>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</si>
  <si>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</si>
  <si>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</si>
  <si>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</si>
  <si>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</si>
  <si>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</si>
  <si>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</si>
  <si>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</si>
  <si>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</si>
  <si>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</si>
  <si>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</si>
  <si>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</si>
  <si>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</si>
  <si>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</si>
  <si>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</si>
  <si>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</si>
  <si>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</si>
  <si>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</si>
  <si>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</si>
  <si>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</si>
  <si>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</si>
  <si>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</si>
  <si>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</si>
  <si>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</si>
  <si>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</si>
  <si>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</si>
  <si>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</si>
  <si>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</si>
  <si>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</si>
  <si>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</si>
  <si>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</si>
  <si>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</si>
  <si>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</si>
  <si>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</si>
  <si>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</si>
  <si>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</si>
  <si>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</si>
  <si>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</si>
  <si>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</si>
  <si>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</si>
  <si>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</si>
  <si>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</si>
  <si>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</si>
  <si>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</si>
  <si>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</si>
  <si>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</si>
  <si>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</si>
  <si>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</si>
  <si>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</si>
  <si>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</si>
  <si>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</si>
  <si>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</si>
  <si>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</si>
  <si>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</si>
  <si>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</si>
  <si>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</si>
  <si>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</si>
  <si>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</si>
  <si>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</si>
  <si>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</si>
  <si>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</si>
  <si>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</si>
  <si>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</si>
  <si>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</si>
  <si>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</si>
  <si>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</si>
  <si>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</si>
  <si>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</si>
  <si>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</si>
  <si>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</si>
  <si>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</si>
  <si>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</si>
  <si>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</si>
  <si>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</si>
  <si>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</si>
  <si>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</si>
  <si>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</si>
  <si>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</si>
  <si>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</si>
  <si>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</si>
  <si>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</si>
  <si>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</si>
  <si>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</si>
  <si>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</si>
  <si>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</si>
  <si>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</si>
  <si>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</si>
  <si>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</si>
  <si>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</si>
  <si>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</si>
  <si>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</si>
  <si>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</si>
  <si>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</si>
  <si>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</si>
  <si>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</si>
  <si>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</si>
  <si>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</si>
  <si>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</si>
  <si>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</si>
  <si>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</si>
  <si>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</si>
  <si>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</si>
  <si>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</si>
  <si>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</si>
  <si>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</si>
  <si>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</si>
  <si>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</si>
  <si>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</si>
  <si>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</si>
  <si>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</si>
  <si>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</si>
  <si>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</si>
  <si>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</si>
  <si>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</si>
  <si>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</si>
  <si>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</si>
  <si>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</si>
  <si>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</si>
  <si>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</si>
  <si>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</si>
  <si>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</si>
  <si>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</si>
  <si>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</si>
  <si>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</si>
  <si>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</si>
  <si>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</si>
  <si>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</si>
  <si>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</si>
  <si>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</si>
  <si>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</si>
  <si>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</si>
  <si>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</si>
  <si>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</si>
  <si>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</si>
  <si>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</si>
  <si>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</si>
  <si>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</si>
  <si>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</si>
  <si>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</si>
  <si>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</si>
  <si>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</si>
  <si>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</si>
  <si>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</si>
  <si>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</si>
  <si>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</si>
  <si>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</si>
  <si>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</si>
  <si>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</si>
  <si>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</si>
  <si>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</si>
  <si>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</si>
  <si>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</si>
  <si>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</si>
  <si>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</si>
  <si>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</si>
  <si>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</si>
  <si>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</si>
  <si>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</si>
  <si>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</si>
  <si>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</si>
  <si>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</si>
  <si>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</si>
  <si>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</si>
  <si>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</si>
  <si>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</si>
  <si>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</si>
  <si>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</si>
  <si>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</si>
  <si>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</si>
  <si>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</si>
  <si>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</si>
  <si>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</si>
  <si>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</si>
  <si>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</si>
  <si>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</si>
  <si>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</si>
  <si>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</si>
  <si>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</si>
  <si>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</si>
  <si>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</si>
  <si>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</si>
  <si>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</si>
  <si>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</si>
  <si>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</si>
  <si>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</si>
  <si>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</si>
  <si>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</si>
  <si>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</si>
  <si>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</si>
  <si>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</si>
  <si>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</si>
  <si>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</si>
  <si>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</si>
  <si>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</si>
  <si>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</si>
  <si>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</si>
  <si>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</si>
  <si>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</si>
  <si>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</si>
  <si>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</si>
  <si>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</si>
  <si>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</si>
  <si>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</si>
  <si>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</si>
  <si>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</si>
  <si>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</si>
  <si>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</si>
  <si>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</si>
  <si>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</si>
  <si>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</si>
  <si>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</si>
  <si>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</si>
  <si>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</si>
  <si>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</si>
  <si>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</si>
  <si>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</si>
  <si>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</si>
  <si>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</si>
  <si>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</si>
  <si>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</si>
  <si>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</si>
  <si>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</si>
  <si>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</si>
  <si>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</si>
  <si>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</si>
  <si>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</si>
  <si>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</si>
  <si>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</si>
  <si>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</si>
  <si>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</si>
  <si>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</si>
  <si>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</si>
  <si>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</si>
  <si>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</si>
  <si>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</si>
  <si>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</si>
  <si>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</si>
  <si>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</si>
  <si>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</si>
  <si>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</si>
  <si>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</si>
  <si>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</si>
  <si>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</si>
  <si>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</si>
  <si>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</si>
  <si>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</si>
  <si>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</si>
  <si>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</si>
  <si>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</si>
  <si>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</si>
  <si>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</si>
  <si>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</si>
  <si>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</si>
  <si>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</si>
  <si>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</si>
  <si>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</si>
  <si>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</si>
  <si>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</si>
  <si>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</si>
  <si>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</si>
  <si>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</si>
  <si>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</si>
  <si>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</si>
  <si>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</si>
  <si>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</si>
  <si>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</si>
  <si>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</si>
  <si>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</si>
  <si>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</si>
  <si>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</si>
  <si>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</si>
  <si>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</si>
  <si>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</si>
  <si>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</si>
  <si>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</si>
  <si>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</si>
  <si>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</si>
  <si>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</si>
  <si>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</si>
  <si>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</si>
  <si>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</si>
  <si>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</si>
  <si>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</si>
  <si>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</si>
  <si>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</si>
  <si>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</si>
  <si>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</si>
  <si>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</si>
  <si>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</si>
  <si>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</si>
  <si>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</si>
  <si>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</si>
  <si>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</si>
  <si>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</si>
  <si>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</si>
  <si>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</si>
  <si>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</si>
  <si>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</si>
  <si>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</si>
  <si>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</si>
  <si>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</si>
  <si>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</si>
  <si>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</si>
  <si>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</si>
  <si>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</si>
  <si>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</si>
  <si>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</si>
  <si>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</si>
  <si>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</si>
  <si>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</si>
  <si>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</si>
  <si>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</si>
  <si>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</si>
  <si>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</si>
  <si>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</si>
  <si>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</si>
  <si>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</si>
  <si>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</si>
  <si>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</si>
  <si>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</si>
  <si>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</si>
  <si>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</si>
  <si>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</si>
  <si>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</si>
  <si>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</si>
  <si>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</si>
  <si>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</si>
  <si>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</si>
  <si>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</si>
  <si>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</si>
  <si>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</si>
  <si>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</si>
  <si>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</si>
  <si>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</si>
  <si>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</si>
  <si>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</si>
  <si>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</si>
  <si>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</si>
  <si>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</si>
  <si>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</si>
  <si>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</si>
  <si>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</si>
  <si>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</si>
  <si>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</si>
  <si>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</si>
  <si>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</si>
  <si>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</si>
  <si>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</si>
  <si>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</si>
  <si>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</si>
  <si>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</si>
  <si>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</si>
  <si>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</si>
  <si>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</si>
  <si>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</si>
  <si>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</si>
  <si>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</si>
  <si>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</si>
  <si>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</si>
  <si>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</si>
  <si>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</si>
  <si>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</si>
  <si>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</si>
  <si>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</si>
  <si>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</si>
  <si>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</si>
  <si>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</si>
  <si>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</si>
  <si>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</si>
  <si>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</si>
  <si>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</si>
  <si>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</si>
  <si>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</si>
  <si>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</si>
  <si>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</si>
  <si>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</si>
  <si>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</si>
  <si>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</si>
  <si>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</si>
  <si>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</si>
  <si>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</si>
  <si>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</si>
  <si>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</si>
  <si>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</si>
  <si>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</si>
  <si>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</si>
  <si>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</si>
  <si>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</si>
  <si>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</si>
  <si>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</si>
  <si>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</si>
  <si>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</si>
  <si>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</si>
  <si>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</si>
  <si>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</si>
  <si>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</si>
  <si>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</si>
  <si>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</si>
  <si>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</si>
  <si>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</si>
  <si>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</si>
  <si>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</si>
  <si>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</si>
  <si>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</si>
  <si>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</si>
  <si>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</si>
  <si>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</si>
  <si>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</si>
  <si>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</si>
  <si>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</si>
  <si>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</si>
  <si>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</si>
  <si>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</si>
  <si>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</si>
  <si>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</si>
  <si>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</si>
  <si>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</si>
  <si>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</si>
  <si>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</si>
  <si>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</si>
  <si>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</si>
  <si>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</si>
  <si>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</si>
  <si>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</si>
  <si>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</si>
  <si>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</si>
  <si>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</si>
  <si>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</si>
  <si>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</si>
  <si>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</si>
  <si>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</si>
  <si>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</si>
  <si>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</si>
  <si>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</si>
  <si>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</si>
  <si>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</si>
  <si>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</si>
  <si>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</si>
  <si>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</si>
  <si>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</si>
  <si>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</si>
  <si>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</si>
  <si>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</si>
  <si>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</si>
  <si>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</si>
  <si>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</si>
  <si>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</si>
  <si>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</si>
  <si>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</si>
  <si>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</si>
  <si>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</si>
  <si>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</si>
  <si>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</si>
  <si>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</si>
  <si>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</si>
  <si>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</si>
  <si>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</si>
  <si>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</si>
  <si>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</si>
  <si>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</si>
  <si>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</si>
  <si>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</si>
  <si>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</si>
  <si>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</si>
  <si>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</si>
  <si>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</si>
  <si>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</si>
  <si>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</si>
  <si>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</si>
  <si>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</si>
  <si>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</si>
  <si>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</si>
  <si>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</si>
  <si>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</si>
  <si>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</si>
  <si>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</si>
  <si>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</si>
  <si>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</si>
  <si>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</si>
  <si>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</si>
  <si>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</si>
  <si>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</si>
  <si>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</si>
  <si>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</si>
  <si>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</si>
  <si>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</si>
  <si>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</si>
  <si>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</si>
  <si>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</si>
  <si>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</si>
  <si>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</si>
  <si>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</si>
  <si>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</si>
  <si>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</si>
  <si>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</si>
  <si>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</si>
  <si>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</si>
  <si>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</si>
  <si>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</si>
  <si>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</si>
  <si>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</si>
  <si>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</si>
  <si>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</si>
  <si>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</si>
  <si>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</si>
  <si>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</si>
  <si>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</si>
  <si>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</si>
  <si>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</si>
  <si>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</si>
  <si>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</si>
  <si>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</si>
  <si>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</si>
  <si>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</si>
  <si>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</si>
  <si>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</si>
  <si>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</si>
  <si>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</si>
  <si>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</si>
  <si>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</si>
  <si>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</si>
  <si>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</si>
  <si>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</si>
  <si>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</si>
  <si>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</si>
  <si>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</si>
  <si>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</si>
  <si>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</si>
  <si>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</si>
  <si>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</si>
  <si>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</si>
  <si>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</si>
  <si>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</si>
  <si>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</si>
  <si>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</si>
  <si>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</si>
  <si>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</si>
  <si>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</si>
  <si>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</si>
  <si>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</si>
  <si>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</si>
  <si>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</si>
  <si>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</si>
  <si>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</si>
  <si>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</si>
  <si>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</si>
  <si>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</si>
  <si>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</si>
  <si>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</si>
  <si>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</si>
  <si>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</si>
  <si>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</si>
  <si>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</si>
  <si>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</si>
  <si>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</si>
  <si>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</si>
  <si>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</si>
  <si>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</si>
  <si>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</si>
  <si>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</si>
  <si>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</si>
  <si>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</si>
  <si>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</si>
  <si>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</si>
  <si>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</si>
  <si>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</si>
  <si>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</si>
  <si>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</si>
  <si>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</si>
  <si>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</si>
  <si>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</si>
  <si>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</si>
  <si>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</si>
  <si>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</si>
  <si>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</si>
  <si>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</si>
  <si>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</si>
  <si>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</si>
  <si>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</si>
  <si>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</si>
  <si>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</si>
  <si>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</si>
  <si>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</si>
  <si>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</si>
  <si>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</si>
  <si>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</si>
  <si>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</si>
  <si>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</si>
  <si>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</si>
  <si>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</si>
  <si>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</si>
  <si>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</si>
  <si>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</si>
  <si>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</si>
  <si>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</si>
  <si>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</si>
  <si>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</si>
  <si>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</si>
  <si>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</si>
  <si>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</si>
  <si>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</si>
  <si>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</si>
  <si>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</si>
  <si>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</si>
  <si>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</si>
  <si>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</si>
  <si>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</si>
  <si>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</si>
  <si>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</si>
  <si>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</si>
  <si>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</si>
  <si>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</si>
  <si>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</si>
  <si>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</si>
  <si>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</si>
  <si>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</si>
  <si>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</si>
  <si>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</si>
  <si>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</si>
  <si>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</si>
  <si>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</si>
  <si>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</si>
  <si>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</si>
  <si>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</si>
  <si>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</si>
  <si>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</si>
  <si>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</si>
  <si>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</si>
  <si>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</si>
  <si>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</si>
  <si>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</si>
  <si>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</si>
  <si>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</si>
  <si>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</si>
  <si>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</si>
  <si>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</si>
  <si>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</si>
  <si>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</si>
  <si>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</si>
  <si>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</si>
  <si>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</si>
  <si>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</si>
  <si>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</si>
  <si>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</si>
  <si>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</si>
  <si>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</si>
  <si>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</si>
  <si>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</si>
  <si>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</si>
  <si>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</si>
  <si>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</si>
  <si>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</si>
  <si>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</si>
  <si>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</si>
  <si>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</si>
  <si>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</si>
  <si>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</si>
  <si>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</si>
  <si>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</si>
  <si>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</si>
  <si>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</si>
  <si>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</si>
  <si>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</si>
  <si>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</si>
  <si>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</si>
  <si>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</si>
  <si>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</si>
  <si>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</si>
  <si>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</si>
  <si>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</si>
  <si>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</si>
  <si>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</si>
  <si>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</si>
  <si>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</si>
  <si>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</si>
  <si>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</si>
  <si>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</si>
  <si>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</si>
  <si>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</si>
  <si>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</si>
  <si>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</si>
  <si>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</si>
  <si>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</si>
  <si>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</si>
  <si>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</si>
  <si>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</si>
  <si>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</si>
  <si>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</si>
  <si>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</si>
  <si>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</si>
  <si>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</si>
  <si>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</si>
  <si>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</si>
  <si>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</si>
  <si>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</si>
  <si>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</si>
  <si>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</si>
  <si>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</si>
  <si>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</si>
  <si>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</si>
  <si>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</si>
  <si>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</si>
  <si>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</si>
  <si>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</si>
  <si>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</si>
  <si>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</si>
  <si>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</si>
  <si>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</si>
  <si>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</si>
  <si>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</si>
  <si>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</si>
  <si>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</si>
  <si>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</si>
  <si>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</si>
  <si>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</si>
  <si>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</si>
  <si>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</si>
  <si>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</si>
  <si>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</si>
  <si>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</si>
  <si>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</si>
  <si>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</si>
  <si>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</si>
  <si>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</si>
  <si>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</si>
  <si>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</si>
  <si>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</si>
  <si>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</si>
  <si>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</si>
  <si>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</si>
  <si>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</si>
  <si>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</si>
  <si>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</si>
  <si>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</si>
  <si>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</si>
  <si>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</si>
  <si>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</si>
  <si>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</si>
  <si>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</si>
  <si>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</si>
  <si>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</si>
  <si>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</si>
  <si>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</si>
  <si>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</si>
  <si>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</si>
  <si>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</si>
  <si>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</si>
  <si>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</si>
  <si>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</si>
  <si>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</si>
  <si>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</si>
  <si>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</si>
  <si>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</si>
  <si>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</si>
  <si>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</si>
  <si>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</si>
  <si>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</si>
  <si>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</si>
  <si>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</si>
  <si>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</si>
  <si>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</si>
  <si>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</si>
  <si>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</si>
  <si>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</si>
  <si>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</si>
  <si>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</si>
  <si>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</si>
  <si>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</si>
  <si>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</si>
  <si>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</si>
  <si>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</si>
  <si>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</si>
  <si>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</si>
  <si>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</si>
  <si>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</si>
  <si>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</si>
  <si>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</si>
  <si>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</si>
  <si>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</si>
  <si>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</si>
  <si>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</si>
  <si>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</si>
  <si>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</si>
  <si>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</si>
  <si>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</si>
  <si>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</si>
  <si>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</si>
  <si>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</si>
  <si>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</si>
  <si>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</si>
  <si>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</si>
  <si>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</si>
  <si>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</si>
  <si>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</si>
  <si>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</si>
  <si>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</si>
  <si>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</si>
  <si>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</si>
  <si>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</si>
  <si>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</si>
  <si>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</si>
  <si>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</si>
  <si>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</si>
  <si>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</si>
  <si>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</si>
  <si>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</si>
  <si>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</si>
  <si>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</si>
  <si>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</si>
  <si>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</si>
  <si>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</si>
  <si>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</si>
  <si>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</si>
  <si>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</si>
  <si>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</si>
  <si>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</si>
  <si>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</si>
  <si>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</si>
  <si>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</si>
  <si>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</si>
  <si>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</si>
  <si>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</si>
  <si>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</si>
  <si>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</si>
  <si>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</si>
  <si>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</si>
  <si>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</si>
  <si>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</si>
  <si>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</si>
  <si>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</si>
  <si>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</si>
  <si>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</si>
  <si>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</si>
  <si>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</si>
  <si>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</si>
  <si>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</si>
  <si>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</si>
  <si>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</si>
  <si>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</si>
  <si>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</si>
  <si>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</si>
  <si>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</si>
  <si>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</si>
  <si>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</si>
  <si>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</si>
  <si>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</si>
  <si>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</si>
  <si>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</si>
  <si>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</si>
  <si>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</si>
  <si>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</si>
  <si>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</si>
  <si>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</si>
  <si>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</si>
  <si>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</si>
  <si>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</si>
  <si>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</si>
  <si>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</si>
  <si>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</si>
  <si>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</si>
  <si>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</si>
  <si>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</si>
  <si>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</si>
  <si>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</si>
  <si>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</si>
  <si>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</si>
  <si>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</si>
  <si>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</si>
  <si>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</si>
  <si>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</si>
  <si>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</si>
  <si>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</si>
  <si>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</si>
  <si>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</si>
  <si>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</si>
  <si>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</si>
  <si>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</si>
  <si>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</si>
  <si>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</si>
  <si>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</si>
  <si>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</si>
  <si>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</si>
  <si>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</si>
  <si>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</si>
  <si>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</si>
  <si>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</si>
  <si>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</si>
  <si>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</si>
  <si>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</si>
  <si>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</si>
  <si>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</si>
  <si>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</si>
  <si>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</si>
  <si>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</si>
  <si>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</si>
  <si>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</si>
  <si>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</si>
  <si>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</si>
  <si>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</si>
  <si>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</si>
  <si>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</si>
  <si>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</si>
  <si>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</si>
  <si>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</si>
  <si>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</si>
  <si>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</si>
  <si>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</si>
  <si>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</si>
  <si>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</si>
  <si>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</si>
  <si>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</si>
  <si>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</si>
  <si>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</si>
  <si>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</si>
  <si>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</si>
  <si>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</si>
  <si>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</si>
  <si>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</si>
  <si>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</si>
  <si>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</si>
  <si>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</si>
  <si>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</si>
  <si>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</si>
  <si>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</si>
  <si>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</si>
  <si>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</si>
  <si>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</si>
  <si>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</si>
  <si>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</si>
  <si>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</si>
  <si>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</si>
  <si>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</si>
  <si>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</si>
  <si>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</si>
  <si>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</si>
  <si>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</si>
  <si>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</si>
  <si>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</si>
  <si>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</si>
  <si>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</si>
  <si>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</si>
  <si>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</si>
  <si>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</si>
  <si>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</si>
  <si>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</si>
  <si>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</si>
  <si>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</si>
  <si>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</si>
  <si>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</si>
  <si>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</si>
  <si>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</si>
  <si>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</si>
  <si>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</si>
  <si>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</si>
  <si>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</si>
  <si>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</si>
  <si>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</si>
  <si>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</si>
  <si>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</si>
  <si>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</si>
  <si>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</si>
  <si>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</si>
  <si>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</si>
  <si>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</si>
  <si>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</si>
  <si>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</si>
  <si>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</si>
  <si>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</si>
  <si>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</si>
  <si>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</si>
  <si>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</si>
  <si>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</si>
  <si>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</si>
  <si>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</si>
  <si>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</si>
  <si>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</si>
  <si>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</si>
  <si>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</si>
  <si>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</si>
  <si>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</si>
  <si>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</si>
  <si>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</si>
  <si>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</si>
  <si>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</si>
  <si>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</si>
  <si>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</si>
  <si>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</si>
  <si>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</si>
  <si>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</si>
  <si>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</si>
  <si>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</si>
  <si>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</si>
  <si>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</si>
  <si>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</si>
  <si>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</si>
  <si>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</si>
  <si>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</si>
  <si>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</si>
  <si>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</si>
  <si>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</si>
  <si>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</si>
  <si>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</si>
  <si>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</si>
  <si>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</si>
  <si>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</si>
  <si>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</si>
  <si>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</si>
  <si>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</si>
  <si>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</si>
  <si>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</si>
  <si>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</si>
  <si>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</si>
  <si>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</si>
  <si>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</si>
  <si>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</si>
  <si>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</si>
  <si>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</si>
  <si>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</si>
  <si>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</si>
  <si>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</si>
  <si>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</si>
  <si>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</si>
  <si>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</si>
  <si>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</si>
  <si>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</si>
  <si>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</si>
  <si>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</si>
  <si>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</si>
  <si>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</si>
  <si>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</si>
  <si>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</si>
  <si>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</si>
  <si>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</si>
  <si>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</si>
  <si>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</si>
  <si>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</si>
  <si>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</si>
  <si>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</si>
  <si>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</si>
  <si>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</si>
  <si>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</si>
  <si>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</si>
  <si>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</si>
  <si>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</si>
  <si>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</si>
  <si>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</si>
  <si>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</si>
  <si>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</si>
  <si>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</si>
  <si>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</si>
  <si>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</si>
  <si>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</si>
  <si>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</si>
  <si>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</si>
  <si>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</si>
  <si>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</si>
  <si>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</si>
  <si>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</si>
  <si>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</si>
  <si>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</si>
  <si>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</si>
  <si>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</si>
  <si>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</si>
  <si>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</si>
  <si>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</si>
  <si>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</si>
  <si>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</si>
  <si>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</si>
  <si>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</si>
  <si>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</si>
  <si>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</si>
  <si>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</si>
  <si>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</si>
  <si>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</si>
  <si>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</si>
  <si>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</si>
  <si>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</si>
  <si>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</si>
  <si>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</si>
  <si>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</si>
  <si>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</si>
  <si>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</si>
  <si>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</si>
  <si>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</si>
  <si>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</si>
  <si>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</si>
  <si>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</si>
  <si>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</si>
  <si>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</si>
  <si>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</si>
  <si>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</si>
  <si>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</si>
  <si>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</si>
  <si>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</si>
  <si>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</si>
  <si>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</si>
  <si>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</si>
  <si>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</si>
  <si>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</si>
  <si>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</si>
  <si>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</si>
  <si>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</si>
  <si>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</si>
  <si>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</si>
  <si>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</si>
  <si>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</si>
  <si>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</si>
  <si>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</si>
  <si>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</si>
  <si>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</si>
  <si>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</si>
  <si>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</si>
  <si>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</si>
  <si>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</si>
  <si>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</si>
  <si>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</si>
  <si>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</si>
  <si>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</si>
  <si>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</si>
  <si>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</si>
  <si>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</si>
  <si>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</si>
  <si>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</si>
  <si>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</si>
  <si>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</si>
  <si>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</si>
  <si>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</si>
  <si>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</si>
  <si>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</si>
  <si>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</si>
  <si>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</si>
  <si>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</si>
  <si>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</si>
  <si>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</si>
  <si>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</si>
  <si>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</si>
  <si>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</si>
  <si>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</si>
  <si>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</si>
  <si>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</si>
  <si>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</si>
  <si>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</si>
  <si>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</si>
  <si>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</si>
  <si>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</si>
  <si>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</si>
  <si>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</si>
  <si>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</si>
  <si>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</si>
  <si>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</si>
  <si>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</si>
  <si>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</si>
  <si>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</si>
  <si>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</si>
  <si>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</si>
  <si>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</si>
  <si>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</si>
  <si>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</si>
  <si>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</si>
  <si>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</si>
  <si>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</si>
  <si>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</si>
  <si>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</si>
  <si>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</si>
  <si>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</si>
  <si>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</si>
  <si>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</si>
  <si>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</si>
  <si>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</si>
  <si>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</si>
  <si>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</si>
  <si>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</si>
  <si>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</si>
  <si>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</si>
  <si>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</si>
  <si>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</si>
  <si>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</si>
  <si>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</si>
  <si>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</si>
  <si>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</si>
  <si>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</si>
  <si>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</si>
  <si>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</si>
  <si>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</si>
  <si>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</si>
  <si>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</si>
  <si>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</si>
  <si>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</si>
  <si>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</si>
  <si>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</si>
  <si>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</si>
  <si>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</si>
  <si>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</si>
  <si>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</si>
  <si>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</si>
  <si>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</si>
  <si>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</si>
  <si>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</si>
  <si>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</si>
  <si>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</si>
  <si>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</si>
  <si>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</si>
  <si>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</si>
  <si>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</si>
  <si>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</si>
  <si>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</si>
  <si>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</si>
  <si>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</si>
  <si>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</si>
  <si>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</si>
  <si>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</si>
  <si>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</si>
  <si>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</si>
  <si>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</si>
  <si>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</si>
  <si>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</si>
  <si>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</si>
  <si>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</si>
  <si>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</si>
  <si>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</si>
  <si>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</si>
  <si>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</si>
  <si>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</si>
  <si>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</si>
  <si>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</si>
  <si>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</si>
  <si>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</si>
  <si>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</si>
  <si>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</si>
  <si>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</si>
  <si>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</si>
  <si>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</si>
  <si>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</si>
  <si>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</si>
  <si>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</si>
  <si>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</si>
  <si>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</si>
  <si>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</si>
  <si>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</si>
  <si>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</si>
  <si>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</si>
  <si>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</si>
  <si>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</si>
  <si>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</si>
  <si>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</si>
  <si>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</si>
  <si>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</si>
  <si>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</si>
  <si>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</si>
  <si>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</si>
  <si>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</si>
  <si>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</si>
  <si>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</si>
  <si>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</si>
  <si>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</si>
  <si>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</si>
  <si>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</si>
  <si>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</si>
  <si>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</si>
  <si>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</si>
  <si>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</si>
  <si>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</si>
  <si>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</si>
  <si>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</si>
  <si>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</si>
  <si>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</si>
  <si>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</si>
  <si>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</si>
  <si>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</si>
  <si>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</si>
  <si>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</si>
  <si>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</si>
  <si>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</si>
  <si>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</si>
  <si>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</si>
  <si>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</si>
  <si>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</si>
  <si>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</si>
  <si>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</si>
  <si>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</si>
  <si>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</si>
  <si>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</si>
  <si>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</si>
  <si>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</si>
  <si>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</si>
  <si>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</si>
  <si>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</si>
  <si>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</si>
  <si>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</si>
  <si>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</si>
  <si>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</si>
  <si>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</si>
  <si>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</si>
  <si>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</si>
  <si>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</si>
  <si>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</si>
  <si>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</si>
  <si>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</si>
  <si>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</si>
  <si>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</si>
  <si>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</si>
  <si>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</si>
  <si>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</si>
  <si>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</si>
  <si>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</si>
  <si>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</si>
  <si>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</si>
  <si>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</si>
  <si>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</si>
  <si>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</si>
  <si>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</si>
  <si>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</si>
  <si>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</si>
  <si>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</si>
  <si>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</si>
  <si>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</si>
  <si>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</si>
  <si>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</si>
  <si>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</si>
  <si>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</si>
  <si>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</si>
  <si>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</si>
  <si>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</si>
  <si>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</si>
  <si>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</si>
  <si>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</si>
  <si>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</si>
  <si>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</si>
  <si>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</si>
  <si>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</si>
  <si>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</si>
  <si>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</si>
  <si>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</si>
  <si>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</si>
  <si>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</si>
  <si>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</si>
  <si>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</si>
  <si>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</si>
  <si>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</si>
  <si>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</si>
  <si>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</si>
  <si>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</si>
  <si>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</si>
  <si>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</si>
  <si>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</si>
  <si>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</si>
  <si>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</si>
  <si>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</si>
  <si>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</si>
  <si>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</si>
  <si>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</si>
  <si>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</si>
  <si>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</si>
  <si>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</si>
  <si>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</si>
  <si>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</si>
  <si>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</si>
  <si>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</si>
  <si>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</si>
  <si>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</si>
  <si>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</si>
  <si>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</si>
  <si>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</si>
  <si>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</si>
  <si>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</si>
  <si>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</si>
  <si>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</si>
  <si>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</si>
  <si>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</si>
  <si>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</si>
  <si>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</si>
  <si>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</si>
  <si>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</si>
  <si>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</si>
  <si>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</si>
  <si>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</si>
  <si>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</si>
  <si>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</si>
  <si>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</si>
  <si>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</si>
  <si>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</si>
  <si>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</si>
  <si>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</si>
  <si>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</si>
  <si>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</si>
  <si>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</si>
  <si>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</si>
  <si>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</si>
  <si>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</si>
  <si>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</si>
  <si>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</si>
  <si>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</si>
  <si>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</si>
  <si>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</si>
  <si>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</si>
  <si>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</si>
  <si>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</si>
  <si>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</si>
  <si>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</si>
  <si>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</si>
  <si>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</si>
  <si>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</si>
  <si>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</si>
  <si>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</si>
  <si>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</si>
  <si>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</si>
  <si>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</si>
  <si>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</si>
  <si>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</si>
  <si>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</si>
  <si>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</si>
  <si>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</si>
  <si>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</si>
  <si>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</si>
  <si>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</si>
  <si>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</si>
  <si>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</si>
  <si>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</si>
  <si>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</si>
  <si>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</si>
  <si>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</si>
  <si>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</si>
  <si>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</si>
  <si>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</si>
  <si>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</si>
  <si>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</si>
  <si>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</si>
  <si>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</si>
  <si>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</si>
  <si>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</si>
  <si>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</si>
  <si>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</si>
  <si>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</si>
  <si>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</si>
  <si>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</si>
  <si>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</si>
  <si>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</si>
  <si>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</si>
  <si>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</si>
  <si>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</si>
  <si>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</si>
  <si>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</si>
  <si>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</si>
  <si>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</si>
  <si>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</si>
  <si>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</si>
  <si>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</si>
  <si>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</si>
  <si>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</si>
  <si>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</si>
  <si>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</si>
  <si>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</si>
  <si>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</si>
  <si>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</si>
  <si>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</si>
  <si>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</si>
  <si>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</si>
  <si>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</si>
  <si>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</si>
  <si>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</si>
  <si>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</si>
  <si>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</si>
  <si>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</si>
  <si>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</si>
  <si>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</si>
  <si>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</si>
  <si>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</si>
  <si>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</si>
  <si>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</si>
  <si>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</si>
  <si>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</si>
  <si>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</si>
  <si>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</si>
  <si>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</si>
  <si>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</si>
  <si>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</si>
  <si>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</si>
  <si>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</si>
  <si>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</si>
  <si>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</si>
  <si>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</si>
  <si>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</si>
  <si>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</si>
  <si>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</si>
  <si>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</si>
  <si>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</si>
  <si>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</si>
  <si>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</si>
  <si>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</si>
  <si>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</si>
  <si>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</si>
  <si>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</si>
  <si>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</si>
  <si>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</si>
  <si>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</si>
  <si>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</si>
  <si>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</si>
  <si>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</si>
  <si>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</si>
  <si>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</si>
  <si>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</si>
  <si>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</si>
  <si>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</si>
  <si>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</si>
  <si>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</si>
  <si>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</si>
  <si>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</si>
  <si>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</si>
  <si>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</si>
  <si>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</si>
  <si>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</si>
  <si>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</si>
  <si>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</si>
  <si>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</si>
  <si>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</si>
  <si>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</si>
  <si>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</si>
  <si>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</si>
  <si>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</si>
  <si>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</si>
  <si>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</si>
  <si>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</si>
  <si>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</si>
  <si>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</si>
  <si>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</si>
  <si>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</si>
  <si>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</si>
  <si>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</si>
  <si>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</si>
  <si>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</si>
  <si>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</si>
  <si>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</si>
  <si>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</si>
  <si>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</si>
  <si>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</si>
  <si>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</si>
  <si>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</si>
  <si>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</si>
  <si>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</si>
  <si>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</si>
  <si>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</si>
  <si>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</si>
  <si>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</si>
  <si>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</si>
  <si>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</si>
  <si>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</si>
  <si>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</si>
  <si>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</si>
  <si>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</si>
  <si>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</si>
  <si>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</si>
  <si>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</si>
  <si>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</si>
  <si>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</si>
  <si>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</si>
  <si>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</si>
  <si>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</si>
  <si>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</si>
  <si>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</si>
  <si>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</si>
  <si>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</si>
  <si>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</si>
  <si>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</si>
  <si>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</si>
  <si>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</si>
  <si>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</si>
  <si>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</si>
  <si>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</si>
  <si>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</si>
  <si>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</si>
  <si>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</si>
  <si>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</si>
  <si>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</si>
  <si>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</si>
  <si>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</si>
  <si>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</si>
  <si>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</si>
  <si>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</si>
  <si>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</si>
  <si>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</si>
  <si>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</si>
  <si>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</si>
  <si>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</si>
  <si>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</si>
  <si>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</si>
  <si>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</si>
  <si>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</si>
  <si>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</si>
  <si>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</si>
  <si>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</si>
  <si>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</si>
  <si>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</si>
  <si>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</si>
  <si>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</si>
  <si>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</si>
  <si>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</si>
  <si>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</si>
  <si>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</si>
  <si>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</si>
  <si>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</si>
  <si>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</si>
  <si>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</si>
  <si>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</si>
  <si>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</si>
  <si>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</si>
  <si>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</si>
  <si>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</si>
  <si>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</si>
  <si>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</si>
  <si>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</si>
  <si>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</si>
  <si>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</si>
  <si>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</si>
  <si>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</si>
  <si>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</si>
  <si>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</si>
  <si>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</si>
  <si>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</si>
  <si>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</si>
  <si>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</si>
  <si>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</si>
  <si>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</si>
  <si>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</si>
  <si>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</si>
  <si>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</si>
  <si>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</si>
  <si>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</si>
  <si>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</si>
  <si>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</si>
  <si>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</si>
  <si>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</si>
  <si>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</si>
  <si>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</si>
  <si>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</si>
  <si>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</si>
  <si>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</si>
  <si>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</si>
  <si>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</si>
  <si>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</si>
  <si>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</si>
  <si>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</si>
  <si>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</si>
  <si>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</si>
  <si>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</si>
  <si>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</si>
  <si>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</si>
  <si>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</si>
  <si>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</si>
  <si>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</si>
  <si>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</si>
  <si>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</si>
  <si>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</si>
  <si>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</si>
  <si>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</si>
  <si>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</si>
  <si>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</si>
  <si>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</si>
  <si>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</si>
  <si>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</si>
  <si>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</si>
  <si>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</si>
  <si>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</si>
  <si>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</si>
  <si>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</si>
  <si>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</si>
  <si>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</si>
  <si>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</si>
  <si>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</si>
  <si>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</si>
  <si>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</si>
  <si>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</si>
  <si>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</si>
  <si>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</si>
  <si>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</si>
  <si>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</si>
  <si>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</si>
  <si>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</si>
  <si>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</si>
  <si>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</si>
  <si>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</si>
  <si>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</si>
  <si>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</si>
  <si>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</si>
  <si>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</si>
  <si>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</si>
  <si>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</si>
  <si>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</si>
  <si>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</si>
  <si>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</si>
  <si>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</si>
  <si>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</si>
  <si>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</si>
  <si>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</si>
  <si>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</si>
  <si>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</si>
  <si>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</si>
  <si>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</si>
  <si>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</si>
  <si>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</si>
  <si>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</si>
  <si>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</si>
  <si>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</si>
  <si>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</si>
  <si>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</si>
  <si>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</si>
  <si>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</si>
  <si>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</si>
  <si>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</si>
  <si>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</si>
  <si>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</si>
  <si>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</si>
  <si>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</si>
  <si>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</si>
  <si>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</si>
  <si>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</si>
  <si>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</si>
  <si>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</si>
  <si>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</si>
  <si>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</si>
  <si>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</si>
  <si>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</si>
  <si>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</si>
  <si>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</si>
  <si>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</si>
  <si>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</si>
  <si>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</si>
  <si>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</si>
  <si>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</si>
  <si>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</si>
  <si>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</si>
  <si>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</si>
  <si>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</si>
  <si>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</si>
  <si>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</si>
  <si>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</si>
  <si>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</si>
  <si>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</si>
  <si>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</si>
  <si>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</si>
  <si>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</si>
  <si>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</si>
  <si>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</si>
  <si>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</si>
  <si>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</si>
  <si>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</si>
  <si>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</si>
  <si>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</si>
  <si>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</si>
  <si>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</si>
  <si>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</si>
  <si>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</si>
  <si>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</si>
  <si>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</si>
  <si>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</si>
  <si>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</si>
  <si>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</si>
  <si>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</si>
  <si>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</si>
  <si>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</si>
  <si>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</si>
  <si>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</si>
  <si>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</si>
  <si>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</si>
  <si>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</si>
  <si>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</si>
  <si>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</si>
  <si>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</si>
  <si>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</si>
  <si>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</si>
  <si>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</si>
  <si>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</si>
  <si>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</si>
  <si>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</si>
  <si>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</si>
  <si>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</si>
  <si>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</si>
  <si>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</si>
  <si>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</si>
  <si>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</si>
  <si>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</si>
  <si>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</si>
  <si>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</si>
  <si>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</si>
  <si>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</si>
  <si>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</si>
  <si>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</si>
  <si>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</si>
  <si>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</si>
  <si>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</si>
  <si>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</si>
  <si>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</si>
  <si>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</si>
  <si>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</si>
  <si>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</si>
  <si>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</si>
  <si>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</si>
  <si>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</si>
  <si>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</si>
  <si>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</si>
  <si>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</si>
  <si>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</si>
  <si>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</si>
  <si>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</si>
  <si>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</si>
  <si>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</si>
  <si>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</si>
  <si>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</si>
  <si>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</si>
  <si>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</si>
  <si>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</si>
  <si>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</si>
  <si>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</si>
  <si>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</si>
  <si>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</si>
  <si>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</si>
  <si>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</si>
  <si>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</si>
  <si>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</si>
  <si>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</si>
  <si>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</si>
  <si>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</si>
  <si>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</si>
  <si>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</si>
  <si>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</si>
  <si>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</si>
  <si>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</si>
  <si>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</si>
  <si>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</si>
  <si>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</si>
  <si>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</si>
  <si>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</si>
  <si>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</si>
  <si>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</si>
  <si>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</si>
  <si>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</si>
  <si>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</si>
  <si>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</si>
  <si>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</si>
  <si>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</si>
  <si>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</si>
  <si>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</si>
  <si>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</si>
  <si>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</si>
  <si>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</si>
  <si>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</si>
  <si>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</si>
  <si>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</si>
  <si>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</si>
  <si>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</si>
  <si>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</si>
  <si>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</si>
  <si>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</si>
  <si>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</si>
  <si>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</si>
  <si>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</si>
  <si>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</si>
  <si>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</si>
  <si>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</si>
  <si>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</si>
  <si>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</si>
  <si>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</si>
  <si>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</si>
  <si>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</si>
  <si>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</si>
  <si>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</si>
  <si>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</si>
  <si>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</si>
  <si>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</si>
  <si>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</si>
  <si>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</si>
  <si>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</si>
  <si>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</si>
  <si>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</si>
  <si>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</si>
  <si>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</si>
  <si>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</si>
  <si>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</si>
  <si>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</si>
  <si>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</si>
  <si>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</si>
  <si>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</si>
  <si>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</si>
  <si>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</si>
  <si>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</si>
  <si>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</si>
  <si>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</si>
  <si>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</si>
  <si>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</si>
  <si>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</si>
  <si>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</si>
  <si>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</si>
  <si>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</si>
  <si>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</si>
  <si>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</si>
  <si>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</si>
  <si>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</si>
  <si>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</si>
  <si>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</si>
  <si>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</si>
  <si>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</si>
  <si>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</si>
  <si>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</si>
  <si>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</si>
  <si>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</si>
  <si>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</si>
  <si>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</si>
  <si>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</si>
  <si>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</si>
  <si>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</si>
  <si>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</si>
  <si>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</si>
  <si>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</si>
  <si>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</si>
  <si>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</si>
  <si>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</si>
  <si>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</si>
  <si>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</si>
  <si>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</si>
  <si>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</si>
  <si>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</si>
  <si>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</si>
  <si>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</si>
  <si>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</si>
  <si>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</si>
  <si>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</si>
  <si>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</si>
  <si>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</si>
  <si>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</si>
  <si>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</si>
  <si>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</si>
  <si>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</si>
  <si>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</si>
  <si>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</si>
  <si>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</si>
  <si>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</si>
  <si>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</si>
  <si>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</si>
  <si>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</si>
  <si>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</si>
  <si>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</si>
  <si>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</si>
  <si>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</si>
  <si>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</si>
  <si>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</si>
  <si>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</si>
  <si>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</si>
  <si>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</si>
  <si>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</si>
  <si>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</si>
  <si>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</si>
  <si>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</si>
  <si>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</si>
  <si>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</si>
  <si>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</si>
  <si>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</si>
  <si>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</si>
  <si>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</si>
  <si>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</si>
  <si>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</si>
  <si>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</si>
  <si>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</si>
  <si>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</si>
  <si>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</si>
  <si>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</si>
  <si>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</si>
  <si>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</si>
  <si>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</si>
  <si>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</si>
  <si>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</si>
  <si>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</si>
  <si>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</si>
  <si>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</si>
  <si>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</si>
  <si>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</si>
  <si>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</si>
  <si>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</si>
  <si>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</si>
  <si>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</si>
  <si>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</si>
  <si>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</si>
  <si>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</si>
  <si>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</si>
  <si>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</si>
  <si>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</si>
  <si>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</si>
  <si>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</si>
  <si>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</si>
  <si>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</si>
  <si>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</si>
  <si>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</si>
  <si>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</si>
  <si>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</si>
  <si>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</si>
  <si>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</si>
  <si>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</si>
  <si>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</si>
  <si>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</si>
  <si>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</si>
  <si>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</si>
  <si>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</si>
  <si>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</si>
  <si>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</si>
  <si>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</si>
  <si>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</si>
  <si>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</si>
  <si>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</si>
  <si>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</si>
  <si>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</si>
  <si>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</si>
  <si>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</si>
  <si>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</si>
  <si>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</si>
  <si>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</si>
  <si>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</si>
  <si>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</si>
  <si>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</si>
  <si>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</si>
  <si>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</si>
  <si>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</si>
  <si>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</si>
  <si>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</si>
  <si>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</si>
  <si>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</si>
  <si>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</si>
  <si>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</si>
  <si>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</si>
  <si>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</si>
  <si>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</si>
  <si>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</si>
  <si>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</si>
  <si>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</si>
  <si>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</si>
  <si>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</si>
  <si>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</si>
  <si>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</si>
  <si>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</si>
  <si>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</si>
  <si>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</si>
  <si>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</si>
  <si>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</si>
  <si>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</si>
  <si>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</si>
  <si>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</si>
  <si>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</si>
  <si>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</si>
  <si>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</si>
  <si>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</si>
  <si>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</si>
  <si>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</si>
  <si>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</si>
  <si>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</si>
  <si>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</si>
  <si>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</si>
  <si>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</si>
  <si>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</si>
  <si>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</si>
  <si>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</si>
  <si>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</si>
  <si>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</si>
  <si>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</si>
  <si>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</si>
  <si>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</si>
  <si>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</si>
  <si>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</si>
  <si>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</si>
  <si>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</si>
  <si>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</si>
  <si>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</si>
  <si>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</si>
  <si>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</si>
  <si>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</si>
  <si>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</si>
  <si>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</si>
  <si>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</si>
  <si>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</si>
  <si>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</si>
  <si>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</si>
  <si>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</si>
  <si>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</si>
  <si>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</si>
  <si>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</si>
  <si>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</si>
  <si>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</si>
  <si>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</si>
  <si>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</si>
  <si>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</si>
  <si>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</si>
  <si>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</si>
  <si>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</si>
  <si>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</si>
  <si>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</si>
  <si>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</si>
  <si>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</si>
  <si>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</si>
  <si>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</si>
  <si>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</si>
  <si>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</si>
  <si>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</si>
  <si>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</si>
  <si>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</si>
  <si>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</si>
  <si>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</si>
  <si>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</si>
  <si>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</si>
  <si>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</si>
  <si>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</si>
  <si>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</si>
  <si>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</si>
  <si>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</si>
  <si>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</si>
  <si>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</si>
  <si>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</si>
  <si>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</si>
  <si>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</si>
  <si>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</si>
  <si>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</si>
  <si>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</si>
  <si>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</si>
  <si>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</si>
  <si>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</si>
  <si>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</si>
  <si>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</si>
  <si>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</si>
  <si>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</si>
  <si>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</si>
  <si>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</si>
  <si>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</si>
  <si>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</si>
  <si>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</si>
  <si>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</si>
  <si>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</si>
  <si>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</si>
  <si>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</si>
  <si>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</si>
  <si>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</si>
  <si>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</si>
  <si>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</si>
  <si>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</si>
  <si>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</si>
  <si>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</si>
  <si>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</si>
  <si>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</si>
  <si>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</si>
  <si>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</si>
  <si>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</si>
  <si>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</si>
  <si>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</si>
  <si>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</si>
  <si>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</si>
  <si>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</si>
  <si>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</si>
  <si>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</si>
  <si>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</si>
  <si>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</si>
  <si>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</si>
  <si>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</si>
  <si>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</si>
  <si>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</si>
  <si>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</si>
  <si>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</si>
  <si>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</si>
  <si>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</si>
  <si>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</si>
  <si>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</si>
  <si>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</si>
  <si>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</si>
  <si>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</si>
  <si>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</si>
  <si>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</si>
  <si>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</si>
  <si>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</si>
  <si>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</si>
  <si>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</si>
  <si>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</si>
  <si>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</si>
  <si>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</si>
  <si>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</si>
  <si>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</si>
  <si>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</si>
  <si>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</si>
  <si>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</si>
  <si>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</si>
  <si>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</si>
  <si>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</si>
  <si>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</si>
  <si>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</si>
  <si>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</si>
  <si>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</si>
  <si>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</si>
  <si>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</si>
  <si>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</si>
  <si>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</si>
  <si>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</si>
  <si>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</si>
  <si>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</si>
  <si>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</si>
  <si>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</si>
  <si>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</si>
  <si>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</si>
  <si>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</si>
  <si>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</si>
  <si>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</si>
  <si>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</si>
  <si>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</si>
  <si>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</si>
  <si>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</si>
  <si>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</si>
  <si>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</si>
  <si>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</si>
  <si>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</si>
  <si>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</si>
  <si>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</si>
  <si>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</si>
  <si>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</si>
  <si>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</si>
  <si>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</si>
  <si>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</si>
  <si>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</si>
  <si>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</si>
  <si>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</si>
  <si>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</si>
  <si>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</si>
  <si>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</si>
  <si>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</si>
  <si>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</si>
  <si>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</si>
  <si>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</si>
  <si>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</si>
  <si>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</si>
  <si>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</si>
  <si>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</si>
  <si>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</si>
  <si>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</si>
  <si>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</si>
  <si>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</si>
  <si>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</si>
  <si>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</si>
  <si>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</si>
  <si>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</si>
  <si>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</si>
  <si>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</si>
  <si>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</si>
  <si>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</si>
  <si>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</si>
  <si>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</si>
  <si>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</si>
  <si>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</si>
  <si>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</si>
  <si>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</si>
  <si>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</si>
  <si>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</si>
  <si>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</si>
  <si>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</si>
  <si>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</si>
  <si>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</si>
  <si>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</si>
  <si>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</si>
  <si>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</si>
  <si>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</si>
  <si>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</si>
  <si>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</si>
  <si>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</si>
  <si>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</si>
  <si>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</si>
  <si>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</si>
  <si>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</si>
  <si>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</si>
  <si>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</si>
  <si>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</si>
  <si>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</si>
  <si>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</si>
  <si>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</si>
  <si>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</si>
  <si>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</si>
  <si>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</si>
  <si>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</si>
  <si>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</si>
  <si>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</si>
  <si>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</si>
  <si>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</si>
  <si>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</si>
  <si>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</si>
  <si>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</si>
  <si>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</si>
  <si>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</si>
  <si>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</si>
  <si>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</si>
  <si>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</si>
  <si>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</si>
  <si>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</si>
  <si>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</si>
  <si>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</si>
  <si>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</si>
  <si>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</si>
  <si>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</si>
  <si>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</si>
  <si>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</si>
  <si>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</si>
  <si>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</si>
  <si>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</si>
  <si>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</si>
  <si>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</si>
  <si>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</si>
  <si>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</si>
  <si>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</si>
  <si>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</si>
  <si>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</si>
  <si>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</si>
  <si>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</si>
  <si>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</si>
  <si>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</si>
  <si>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</si>
  <si>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</si>
  <si>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</si>
  <si>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</si>
  <si>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</si>
  <si>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</si>
  <si>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</si>
  <si>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</si>
  <si>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</si>
  <si>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</si>
  <si>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</si>
  <si>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</si>
  <si>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</si>
  <si>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</si>
  <si>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</si>
  <si>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</si>
  <si>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</si>
  <si>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</si>
  <si>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</si>
  <si>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</si>
  <si>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</si>
  <si>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</si>
  <si>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</si>
  <si>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</si>
  <si>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</si>
  <si>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</si>
  <si>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</si>
  <si>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</si>
  <si>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</si>
  <si>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</si>
  <si>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</si>
  <si>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</si>
  <si>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</si>
  <si>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</si>
  <si>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</si>
  <si>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</si>
  <si>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</si>
  <si>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</si>
  <si>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</si>
  <si>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</si>
  <si>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</si>
  <si>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</si>
  <si>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</si>
  <si>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</si>
  <si>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</si>
  <si>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</si>
  <si>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</si>
  <si>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</si>
  <si>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</si>
  <si>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</si>
  <si>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</si>
  <si>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</si>
  <si>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</si>
  <si>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</si>
  <si>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</si>
  <si>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</si>
  <si>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</si>
  <si>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</si>
  <si>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</si>
  <si>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</si>
  <si>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</si>
  <si>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</si>
  <si>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</si>
  <si>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</si>
  <si>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</si>
  <si>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</si>
  <si>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</si>
  <si>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</si>
  <si>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</si>
  <si>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</si>
  <si>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</si>
  <si>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</si>
  <si>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</si>
  <si>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</si>
  <si>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</si>
  <si>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</si>
  <si>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</si>
  <si>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</si>
  <si>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</si>
  <si>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</si>
  <si>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</si>
  <si>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</si>
  <si>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</si>
  <si>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</si>
  <si>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</si>
  <si>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</si>
  <si>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</si>
  <si>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</si>
  <si>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</si>
  <si>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</si>
  <si>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</si>
  <si>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</si>
  <si>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</si>
  <si>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</si>
  <si>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</si>
  <si>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</si>
  <si>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</si>
  <si>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</si>
  <si>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</si>
  <si>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</si>
  <si>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</si>
  <si>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</si>
  <si>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</si>
  <si>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</si>
  <si>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</si>
  <si>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</si>
  <si>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</si>
  <si>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</si>
  <si>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</si>
  <si>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</si>
  <si>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</si>
  <si>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</si>
  <si>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</si>
  <si>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</si>
  <si>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</si>
  <si>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</si>
  <si>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</si>
  <si>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</si>
  <si>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</si>
  <si>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</si>
  <si>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</si>
  <si>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</si>
  <si>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</si>
  <si>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</si>
  <si>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</si>
  <si>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</si>
  <si>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</si>
  <si>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</si>
  <si>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</si>
  <si>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</si>
  <si>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</si>
  <si>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</si>
  <si>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</si>
  <si>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</si>
  <si>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</si>
  <si>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</si>
  <si>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</si>
  <si>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</si>
  <si>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</si>
  <si>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</si>
  <si>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</si>
  <si>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</si>
  <si>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</si>
  <si>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</si>
  <si>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</si>
  <si>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</si>
  <si>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</si>
  <si>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</si>
  <si>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</si>
  <si>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</si>
  <si>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</si>
  <si>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</si>
  <si>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</si>
  <si>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</si>
  <si>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</si>
  <si>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</si>
  <si>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</si>
  <si>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</si>
  <si>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</si>
  <si>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</si>
  <si>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</si>
  <si>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</si>
  <si>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</si>
  <si>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</si>
  <si>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</si>
  <si>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</si>
  <si>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</si>
  <si>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</si>
  <si>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</si>
  <si>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</si>
  <si>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</si>
  <si>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</si>
  <si>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</si>
  <si>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</si>
  <si>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</si>
  <si>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</si>
  <si>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</si>
  <si>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</si>
  <si>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</si>
  <si>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</si>
  <si>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</si>
  <si>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</si>
  <si>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</si>
  <si>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</si>
  <si>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</si>
  <si>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</si>
  <si>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</si>
  <si>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</si>
  <si>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</si>
  <si>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</si>
  <si>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</si>
  <si>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</si>
  <si>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</si>
  <si>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</si>
  <si>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</si>
  <si>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</si>
  <si>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</si>
  <si>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</si>
  <si>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</si>
  <si>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</si>
  <si>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</si>
  <si>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</si>
  <si>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</si>
  <si>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</si>
  <si>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</si>
  <si>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</si>
  <si>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</si>
  <si>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</si>
  <si>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</si>
  <si>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</si>
  <si>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</si>
  <si>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</si>
  <si>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</si>
  <si>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</si>
  <si>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</si>
  <si>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</si>
  <si>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</si>
  <si>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</si>
  <si>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</si>
  <si>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</si>
  <si>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</si>
  <si>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</si>
  <si>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</si>
  <si>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</si>
  <si>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</si>
  <si>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</si>
  <si>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</si>
  <si>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</si>
  <si>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</si>
  <si>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</si>
  <si>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</si>
  <si>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</si>
  <si>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</si>
  <si>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</si>
  <si>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</si>
  <si>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</si>
  <si>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</si>
  <si>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</si>
  <si>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</si>
  <si>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</si>
  <si>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</si>
  <si>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</si>
  <si>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</si>
  <si>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</si>
  <si>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</si>
  <si>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</si>
  <si>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</si>
  <si>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</si>
  <si>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</si>
  <si>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</si>
  <si>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</si>
  <si>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</si>
  <si>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</si>
  <si>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</si>
  <si>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</si>
  <si>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</si>
  <si>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</si>
  <si>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</si>
  <si>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</si>
  <si>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</si>
  <si>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</si>
  <si>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</si>
  <si>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</si>
  <si>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</si>
  <si>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</si>
  <si>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</si>
  <si>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</si>
  <si>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</si>
  <si>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</si>
  <si>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</si>
  <si>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</si>
  <si>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</si>
  <si>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</si>
  <si>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</si>
  <si>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</si>
  <si>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</si>
  <si>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</si>
  <si>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</si>
  <si>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</si>
  <si>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</si>
  <si>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</si>
  <si>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</si>
  <si>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</si>
  <si>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</si>
  <si>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</si>
  <si>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</si>
  <si>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</si>
  <si>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</si>
  <si>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</si>
  <si>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</si>
  <si>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</si>
  <si>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</si>
  <si>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</si>
  <si>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</si>
  <si>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</si>
  <si>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</si>
  <si>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</si>
  <si>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</si>
  <si>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</si>
  <si>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</si>
  <si>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</si>
  <si>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</si>
  <si>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</si>
  <si>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</si>
  <si>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</si>
  <si>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</si>
  <si>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</si>
  <si>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</si>
  <si>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</si>
  <si>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</si>
  <si>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</si>
  <si>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</si>
  <si>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</si>
  <si>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</si>
  <si>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</si>
  <si>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</si>
  <si>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</si>
  <si>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</si>
  <si>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</si>
  <si>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</si>
  <si>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</si>
  <si>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</si>
  <si>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</si>
  <si>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</si>
  <si>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</si>
  <si>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</si>
  <si>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</si>
  <si>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</si>
  <si>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</si>
  <si>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</si>
  <si>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</si>
  <si>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</si>
  <si>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</si>
  <si>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</si>
  <si>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</si>
  <si>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</si>
  <si>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</si>
  <si>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</si>
  <si>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</si>
  <si>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</si>
  <si>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</si>
  <si>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</si>
  <si>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</si>
  <si>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</si>
  <si>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</si>
  <si>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</si>
  <si>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</si>
  <si>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</si>
  <si>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</si>
  <si>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</si>
  <si>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</si>
  <si>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</si>
  <si>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</si>
  <si>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</si>
  <si>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</si>
  <si>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</si>
  <si>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</si>
  <si>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</si>
  <si>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</si>
  <si>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</si>
  <si>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</si>
  <si>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</si>
  <si>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</si>
  <si>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</si>
  <si>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</si>
  <si>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</si>
  <si>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</si>
  <si>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</si>
  <si>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</si>
  <si>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</si>
  <si>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</si>
  <si>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</si>
  <si>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</si>
  <si>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</si>
  <si>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</si>
  <si>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</si>
  <si>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</si>
  <si>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</si>
  <si>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</si>
  <si>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</si>
  <si>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</si>
  <si>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</si>
  <si>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</si>
  <si>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</si>
  <si>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</si>
  <si>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</si>
  <si>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</si>
  <si>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</si>
  <si>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</si>
  <si>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</si>
  <si>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</si>
  <si>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</si>
  <si>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</si>
  <si>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</si>
  <si>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</si>
  <si>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</si>
  <si>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</si>
  <si>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</si>
  <si>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</si>
  <si>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</si>
  <si>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</si>
  <si>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</si>
  <si>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</si>
  <si>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</si>
  <si>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</si>
  <si>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</si>
  <si>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</si>
  <si>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</si>
  <si>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</si>
  <si>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</si>
  <si>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</si>
  <si>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</si>
  <si>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</si>
  <si>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</si>
  <si>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</si>
  <si>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</si>
  <si>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</si>
  <si>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</si>
  <si>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</si>
  <si>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</si>
  <si>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</si>
  <si>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</si>
  <si>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</si>
  <si>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</si>
  <si>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</si>
  <si>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</si>
  <si>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</si>
  <si>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</si>
  <si>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</si>
  <si>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</si>
  <si>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</si>
  <si>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</si>
  <si>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</si>
  <si>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</si>
  <si>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</si>
  <si>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</si>
  <si>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</si>
  <si>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</si>
  <si>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</si>
  <si>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</si>
  <si>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</si>
  <si>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</si>
  <si>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</si>
  <si>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</si>
  <si>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</si>
  <si>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</si>
  <si>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</si>
  <si>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</si>
  <si>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</si>
  <si>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</si>
  <si>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</si>
  <si>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</si>
  <si>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</si>
  <si>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</si>
  <si>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</si>
  <si>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</si>
  <si>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</si>
  <si>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</si>
  <si>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</si>
  <si>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</si>
  <si>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</si>
  <si>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</si>
  <si>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</si>
  <si>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</si>
  <si>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</si>
  <si>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</si>
  <si>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</si>
  <si>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</si>
  <si>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</si>
  <si>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</si>
  <si>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</si>
  <si>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</si>
  <si>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</si>
  <si>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</si>
  <si>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</si>
  <si>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</si>
  <si>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</si>
  <si>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</si>
  <si>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</si>
  <si>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</si>
  <si>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</si>
  <si>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</si>
  <si>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</si>
  <si>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</si>
  <si>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</si>
  <si>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</si>
  <si>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</si>
  <si>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</si>
  <si>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</si>
  <si>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</si>
  <si>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</si>
  <si>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</si>
  <si>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</si>
  <si>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</si>
  <si>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</si>
  <si>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</si>
  <si>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</si>
  <si>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</si>
  <si>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</si>
  <si>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</si>
  <si>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</si>
  <si>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</si>
  <si>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</si>
  <si>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</si>
  <si>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</si>
  <si>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</si>
  <si>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</si>
  <si>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</si>
  <si>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</si>
  <si>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</si>
  <si>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</si>
  <si>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</si>
  <si>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</si>
  <si>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</si>
  <si>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</si>
  <si>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</si>
  <si>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</si>
  <si>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</si>
  <si>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</si>
  <si>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</si>
  <si>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</si>
  <si>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</si>
  <si>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</si>
  <si>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</si>
  <si>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</si>
  <si>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</si>
  <si>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</si>
  <si>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</si>
  <si>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</si>
  <si>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</si>
  <si>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</si>
  <si>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</si>
  <si>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</si>
  <si>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</si>
  <si>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</si>
  <si>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</si>
  <si>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</si>
  <si>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</si>
  <si>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</si>
  <si>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</si>
  <si>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</si>
  <si>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</si>
  <si>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</si>
  <si>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</si>
  <si>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</si>
  <si>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</si>
  <si>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</si>
  <si>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</si>
  <si>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</si>
  <si>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</si>
  <si>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</si>
  <si>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</si>
  <si>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</si>
  <si>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</si>
  <si>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</si>
  <si>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</si>
  <si>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</si>
  <si>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</si>
  <si>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</si>
  <si>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</si>
  <si>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</si>
  <si>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</si>
  <si>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</si>
  <si>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</si>
  <si>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</si>
  <si>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</si>
  <si>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</si>
  <si>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</si>
  <si>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</si>
  <si>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</si>
  <si>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</si>
  <si>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</si>
  <si>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</si>
  <si>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</si>
  <si>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</si>
  <si>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</si>
  <si>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</si>
  <si>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</si>
  <si>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</si>
  <si>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</si>
  <si>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</si>
  <si>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</si>
  <si>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</si>
  <si>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</si>
  <si>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</si>
  <si>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</si>
  <si>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</si>
  <si>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</si>
  <si>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</si>
  <si>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</si>
  <si>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</si>
  <si>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</si>
  <si>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</si>
  <si>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</si>
  <si>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</si>
  <si>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</si>
  <si>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</si>
  <si>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</si>
  <si>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</si>
  <si>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</si>
  <si>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</si>
  <si>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</si>
  <si>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</si>
  <si>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</si>
  <si>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</si>
  <si>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</si>
  <si>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</si>
  <si>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</si>
  <si>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</si>
  <si>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</si>
  <si>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</si>
  <si>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</si>
  <si>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</si>
  <si>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</si>
  <si>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</si>
  <si>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</si>
  <si>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</si>
  <si>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</si>
  <si>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</si>
  <si>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</si>
  <si>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</si>
  <si>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</si>
  <si>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</si>
  <si>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</si>
  <si>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</si>
  <si>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</si>
  <si>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</si>
  <si>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</si>
  <si>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</si>
  <si>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</si>
  <si>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</si>
  <si>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</si>
  <si>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</si>
  <si>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</si>
  <si>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</si>
  <si>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</si>
  <si>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</si>
  <si>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</si>
  <si>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</si>
  <si>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</si>
  <si>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</si>
  <si>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</si>
  <si>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</si>
  <si>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</si>
  <si>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</si>
  <si>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</si>
  <si>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</si>
  <si>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</si>
  <si>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</si>
  <si>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</si>
  <si>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</si>
  <si>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</si>
  <si>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</si>
  <si>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</si>
  <si>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</si>
  <si>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</si>
  <si>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</si>
  <si>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</si>
  <si>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</si>
  <si>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</si>
  <si>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</si>
  <si>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</si>
  <si>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</si>
  <si>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</si>
  <si>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</si>
  <si>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</si>
  <si>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</si>
  <si>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</si>
  <si>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</si>
  <si>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</si>
  <si>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</si>
  <si>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</si>
  <si>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</si>
  <si>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</si>
  <si>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</si>
  <si>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</si>
  <si>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</si>
  <si>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</si>
  <si>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</si>
  <si>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</si>
  <si>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</si>
  <si>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</si>
  <si>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</si>
  <si>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</si>
  <si>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</si>
  <si>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</si>
  <si>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</si>
  <si>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</si>
  <si>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</si>
  <si>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</si>
  <si>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</si>
  <si>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</si>
  <si>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</si>
  <si>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</si>
  <si>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</si>
  <si>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</si>
  <si>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</si>
  <si>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</si>
  <si>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</si>
  <si>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</si>
  <si>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</si>
  <si>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</si>
  <si>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</si>
  <si>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</si>
  <si>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</si>
  <si>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</si>
  <si>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</si>
  <si>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</si>
  <si>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</si>
  <si>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</si>
  <si>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</si>
  <si>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</si>
  <si>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</si>
  <si>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</si>
  <si>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</si>
  <si>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</si>
  <si>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</si>
  <si>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</si>
  <si>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</si>
  <si>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</si>
  <si>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</si>
  <si>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</si>
  <si>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</si>
  <si>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</si>
  <si>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</si>
  <si>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</si>
  <si>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</si>
  <si>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</si>
  <si>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</si>
  <si>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</si>
  <si>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</si>
  <si>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</si>
  <si>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</si>
  <si>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</si>
  <si>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</si>
  <si>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</si>
  <si>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</si>
  <si>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</si>
  <si>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</si>
  <si>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</si>
  <si>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</si>
  <si>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</si>
  <si>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</si>
  <si>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</si>
  <si>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</si>
  <si>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</si>
  <si>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</si>
  <si>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</si>
  <si>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</si>
  <si>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</si>
  <si>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</si>
  <si>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</si>
  <si>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</si>
  <si>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</si>
  <si>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</si>
  <si>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</si>
  <si>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</si>
  <si>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</si>
  <si>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</si>
  <si>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</si>
  <si>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</si>
  <si>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</si>
  <si>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</si>
  <si>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</si>
  <si>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</si>
  <si>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</si>
  <si>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</si>
  <si>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</si>
  <si>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</si>
  <si>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</si>
  <si>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</si>
  <si>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</si>
  <si>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</si>
  <si>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</si>
  <si>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</si>
  <si>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</si>
  <si>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</si>
  <si>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</si>
  <si>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</si>
  <si>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</si>
  <si>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</si>
  <si>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</si>
  <si>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</si>
  <si>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</si>
  <si>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</si>
  <si>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</si>
  <si>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</si>
  <si>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</si>
  <si>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</si>
  <si>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</si>
  <si>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</si>
  <si>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</si>
  <si>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</si>
  <si>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</si>
  <si>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</si>
  <si>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</si>
  <si>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</si>
  <si>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</si>
  <si>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</si>
  <si>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</si>
  <si>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</si>
  <si>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</si>
  <si>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</si>
  <si>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</si>
  <si>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</si>
  <si>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</si>
  <si>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</si>
  <si>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</si>
  <si>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</si>
  <si>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</si>
  <si>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</si>
  <si>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</si>
  <si>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</si>
  <si>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</si>
  <si>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</si>
  <si>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</si>
  <si>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</si>
  <si>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</si>
  <si>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</si>
  <si>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</si>
  <si>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</si>
  <si>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</si>
  <si>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</si>
  <si>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</si>
  <si>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</si>
  <si>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</si>
  <si>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</si>
  <si>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</si>
  <si>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</si>
  <si>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</si>
  <si>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</si>
  <si>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</si>
  <si>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</si>
  <si>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</si>
  <si>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</si>
  <si>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</si>
  <si>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</si>
  <si>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</si>
  <si>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</si>
  <si>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</si>
  <si>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</si>
  <si>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</si>
  <si>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</si>
  <si>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</si>
  <si>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</si>
  <si>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</si>
  <si>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</si>
  <si>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</si>
  <si>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</si>
  <si>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</si>
  <si>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</si>
  <si>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</si>
  <si>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</si>
  <si>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</si>
  <si>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</si>
  <si>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</si>
  <si>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</si>
  <si>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</si>
  <si>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</si>
  <si>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</si>
  <si>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</si>
  <si>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</si>
  <si>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</si>
  <si>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</si>
  <si>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</si>
  <si>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</si>
  <si>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</si>
  <si>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</si>
  <si>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</si>
  <si>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</si>
  <si>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</si>
  <si>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</si>
  <si>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</si>
  <si>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</si>
  <si>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</si>
  <si>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</si>
  <si>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</si>
  <si>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</si>
  <si>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</si>
  <si>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</si>
  <si>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</si>
  <si>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</si>
  <si>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</si>
  <si>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</si>
  <si>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</si>
  <si>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</si>
  <si>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</si>
  <si>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</si>
  <si>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</si>
  <si>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</si>
  <si>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</si>
  <si>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</si>
  <si>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</si>
  <si>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</si>
  <si>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</si>
  <si>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</si>
  <si>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</si>
  <si>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</si>
  <si>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</si>
  <si>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</si>
  <si>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</si>
  <si>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</si>
  <si>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</si>
  <si>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</si>
  <si>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</si>
  <si>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</si>
  <si>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</si>
  <si>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</si>
  <si>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</si>
  <si>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</si>
  <si>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</si>
  <si>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</si>
  <si>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</si>
  <si>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</si>
  <si>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</si>
  <si>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</si>
  <si>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</si>
  <si>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</si>
  <si>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</si>
  <si>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</si>
  <si>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</si>
  <si>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</si>
  <si>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</si>
  <si>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</si>
  <si>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</si>
  <si>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</si>
  <si>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</si>
  <si>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</si>
  <si>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</si>
  <si>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</si>
  <si>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</si>
  <si>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</si>
  <si>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</si>
  <si>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</si>
  <si>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</si>
  <si>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</si>
  <si>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</si>
  <si>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</si>
  <si>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</si>
  <si>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</si>
  <si>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</si>
  <si>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</si>
  <si>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</si>
  <si>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</si>
  <si>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</si>
  <si>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</si>
  <si>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</si>
  <si>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</si>
  <si>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</si>
  <si>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</si>
  <si>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</si>
  <si>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</si>
  <si>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</si>
  <si>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</si>
  <si>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</si>
  <si>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</si>
  <si>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</si>
  <si>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</si>
  <si>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</si>
  <si>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</si>
  <si>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</si>
  <si>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</si>
  <si>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</si>
  <si>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</si>
  <si>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</si>
  <si>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</si>
  <si>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</si>
  <si>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</si>
  <si>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</si>
  <si>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</si>
  <si>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</si>
  <si>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</si>
  <si>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</si>
  <si>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</si>
  <si>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</si>
  <si>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</si>
  <si>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</si>
  <si>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</si>
  <si>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</si>
  <si>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</si>
  <si>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</si>
  <si>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</si>
  <si>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</si>
  <si>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</si>
  <si>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</si>
  <si>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</si>
  <si>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</si>
  <si>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</si>
  <si>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</si>
  <si>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</si>
  <si>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</si>
  <si>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</si>
  <si>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</si>
  <si>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</si>
  <si>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</si>
  <si>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</si>
  <si>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</si>
  <si>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</si>
  <si>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</si>
  <si>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</si>
  <si>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</si>
  <si>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</si>
  <si>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</si>
  <si>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</si>
  <si>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</si>
  <si>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</si>
  <si>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</si>
  <si>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</si>
  <si>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</si>
  <si>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</si>
  <si>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</si>
  <si>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</si>
  <si>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</si>
  <si>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</si>
  <si>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</si>
  <si>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</si>
  <si>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</si>
  <si>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</si>
  <si>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</si>
  <si>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</si>
  <si>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</si>
  <si>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</si>
  <si>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</si>
  <si>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</si>
  <si>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</si>
  <si>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</si>
  <si>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</si>
  <si>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</si>
  <si>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</si>
  <si>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</si>
  <si>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</si>
  <si>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</si>
  <si>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</si>
  <si>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</si>
  <si>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</si>
  <si>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</si>
  <si>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</si>
  <si>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</si>
  <si>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</si>
  <si>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</si>
  <si>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</si>
  <si>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</si>
  <si>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</si>
  <si>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</si>
  <si>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</si>
  <si>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</si>
  <si>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</si>
  <si>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</si>
  <si>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</si>
  <si>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</si>
  <si>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</si>
  <si>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</si>
  <si>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</si>
  <si>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</si>
  <si>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</si>
  <si>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</si>
  <si>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</si>
  <si>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</si>
  <si>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</si>
  <si>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</si>
  <si>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</si>
  <si>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</si>
  <si>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</si>
  <si>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</si>
  <si>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</si>
  <si>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</si>
  <si>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</si>
  <si>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</si>
  <si>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</si>
  <si>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</si>
  <si>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</si>
  <si>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</si>
  <si>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</si>
  <si>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</si>
  <si>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</si>
  <si>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</si>
  <si>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</si>
  <si>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</si>
  <si>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</si>
  <si>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</si>
  <si>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</si>
  <si>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</si>
  <si>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</si>
  <si>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</si>
  <si>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</si>
  <si>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</si>
  <si>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</si>
  <si>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</si>
  <si>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</si>
  <si>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</si>
  <si>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</si>
  <si>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</si>
  <si>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</si>
  <si>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</si>
  <si>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</si>
  <si>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</si>
  <si>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</si>
  <si>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</si>
  <si>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</si>
  <si>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</si>
  <si>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</si>
  <si>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</si>
  <si>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</si>
  <si>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</si>
  <si>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</si>
  <si>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</si>
  <si>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</si>
  <si>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</si>
  <si>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</si>
  <si>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</si>
  <si>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</si>
  <si>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</si>
  <si>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</si>
  <si>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</si>
  <si>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</si>
  <si>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</si>
  <si>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</si>
  <si>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</si>
  <si>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</si>
  <si>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</si>
  <si>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</si>
  <si>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</si>
  <si>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</si>
  <si>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</si>
  <si>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</si>
  <si>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</si>
  <si>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</si>
  <si>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</si>
  <si>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</si>
  <si>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</si>
  <si>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</si>
  <si>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</si>
  <si>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</si>
  <si>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</si>
  <si>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</si>
  <si>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</si>
  <si>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</si>
  <si>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</si>
  <si>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</si>
  <si>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</si>
  <si>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</si>
  <si>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</si>
  <si>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</si>
  <si>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</si>
  <si>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</si>
  <si>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</si>
  <si>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</si>
  <si>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</si>
  <si>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</si>
  <si>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</si>
  <si>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</si>
  <si>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</si>
  <si>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</si>
  <si>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</si>
  <si>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</si>
  <si>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</si>
  <si>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</si>
  <si>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</si>
  <si>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</si>
  <si>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</si>
  <si>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</si>
  <si>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</si>
  <si>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</si>
  <si>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</si>
  <si>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</si>
  <si>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</si>
  <si>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</si>
  <si>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</si>
  <si>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</si>
  <si>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</si>
  <si>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</si>
  <si>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</si>
  <si>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</si>
  <si>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</si>
  <si>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</si>
  <si>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</si>
  <si>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</si>
  <si>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</si>
  <si>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</si>
  <si>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</si>
  <si>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</si>
  <si>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</si>
  <si>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</si>
  <si>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</si>
  <si>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</si>
  <si>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</si>
  <si>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</si>
  <si>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</si>
  <si>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</si>
  <si>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</si>
  <si>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</si>
  <si>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</si>
  <si>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</si>
  <si>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</si>
  <si>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</si>
  <si>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</si>
  <si>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</si>
  <si>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</si>
  <si>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</si>
  <si>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</si>
  <si>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</si>
  <si>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</si>
  <si>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</si>
  <si>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</si>
  <si>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</si>
  <si>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</si>
  <si>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</si>
  <si>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</si>
  <si>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</si>
  <si>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</si>
  <si>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</si>
  <si>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</si>
  <si>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</si>
  <si>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</si>
  <si>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</si>
  <si>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</si>
  <si>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</si>
  <si>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</si>
  <si>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</si>
  <si>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</si>
  <si>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</si>
  <si>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</si>
  <si>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</si>
  <si>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</si>
  <si>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</si>
  <si>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</si>
  <si>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</si>
  <si>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</si>
  <si>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</si>
  <si>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</si>
  <si>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</si>
  <si>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</si>
  <si>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</si>
  <si>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</si>
  <si>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</si>
  <si>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</si>
  <si>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</si>
  <si>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</si>
  <si>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</si>
  <si>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</si>
  <si>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</si>
  <si>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</si>
  <si>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</si>
  <si>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</si>
  <si>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</si>
  <si>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</si>
  <si>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</si>
  <si>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</si>
  <si>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</si>
  <si>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</si>
  <si>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</si>
  <si>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</si>
  <si>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</si>
  <si>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</si>
  <si>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</si>
  <si>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</si>
  <si>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</si>
  <si>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</si>
  <si>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</si>
  <si>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</si>
  <si>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</si>
  <si>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</si>
  <si>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</si>
  <si>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</si>
  <si>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</si>
  <si>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</si>
  <si>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</si>
  <si>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</si>
  <si>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</si>
  <si>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</si>
  <si>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</si>
  <si>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</si>
  <si>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</si>
  <si>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</si>
  <si>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</si>
  <si>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</si>
  <si>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</si>
  <si>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</si>
  <si>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</si>
  <si>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</si>
  <si>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</si>
  <si>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</si>
  <si>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</si>
  <si>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</si>
  <si>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</si>
  <si>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</si>
  <si>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</si>
  <si>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</si>
  <si>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</si>
  <si>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</si>
  <si>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</si>
  <si>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</si>
  <si>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</si>
  <si>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</si>
  <si>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</si>
  <si>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</si>
  <si>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</si>
  <si>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</si>
  <si>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</si>
  <si>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</si>
  <si>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</si>
  <si>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</si>
  <si>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</si>
  <si>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</si>
  <si>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</si>
  <si>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</si>
  <si>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</si>
  <si>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</si>
  <si>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</si>
  <si>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</si>
  <si>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</si>
  <si>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</si>
  <si>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</si>
  <si>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</si>
  <si>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</si>
  <si>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</si>
  <si>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</si>
  <si>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</si>
  <si>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</si>
  <si>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</si>
  <si>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</si>
  <si>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</si>
  <si>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</si>
  <si>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</si>
  <si>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</si>
  <si>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</si>
  <si>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</si>
  <si>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</si>
  <si>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</si>
  <si>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</si>
  <si>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</si>
  <si>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</si>
  <si>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</si>
  <si>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</si>
  <si>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</si>
  <si>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</si>
  <si>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</si>
  <si>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</si>
  <si>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</si>
  <si>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</si>
  <si>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</si>
  <si>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</si>
  <si>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</si>
  <si>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</si>
  <si>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</si>
  <si>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</si>
  <si>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</si>
  <si>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</si>
  <si>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</si>
  <si>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</si>
  <si>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</si>
  <si>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</si>
  <si>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</si>
  <si>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</si>
  <si>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</si>
  <si>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</si>
  <si>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</si>
  <si>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</si>
  <si>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</si>
  <si>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</si>
  <si>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</si>
  <si>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</si>
  <si>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</si>
  <si>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</si>
  <si>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</si>
  <si>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</si>
  <si>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</si>
  <si>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</si>
  <si>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</si>
  <si>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</si>
  <si>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</si>
  <si>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</si>
  <si>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</si>
  <si>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</si>
  <si>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</si>
  <si>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</si>
  <si>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</si>
  <si>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</si>
  <si>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</si>
  <si>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</si>
  <si>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</si>
  <si>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</si>
  <si>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</si>
  <si>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</si>
  <si>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</si>
  <si>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</si>
  <si>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</si>
  <si>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</si>
  <si>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</si>
  <si>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</si>
  <si>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</si>
  <si>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</si>
  <si>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</si>
  <si>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</si>
  <si>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</si>
  <si>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</si>
  <si>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</si>
  <si>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</si>
  <si>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</si>
  <si>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</si>
  <si>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</si>
  <si>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</si>
  <si>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</si>
  <si>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</si>
  <si>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</si>
  <si>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</si>
  <si>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</si>
  <si>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</si>
  <si>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</si>
  <si>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</si>
  <si>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</si>
  <si>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</si>
  <si>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</si>
  <si>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</si>
  <si>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</si>
  <si>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</si>
  <si>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</si>
  <si>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</si>
  <si>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</si>
  <si>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</si>
  <si>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</si>
  <si>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</si>
  <si>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</si>
  <si>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</si>
  <si>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</si>
  <si>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</si>
  <si>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</si>
  <si>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</si>
  <si>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</si>
  <si>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</si>
  <si>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</si>
  <si>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</si>
  <si>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</si>
  <si>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</si>
  <si>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</si>
  <si>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</si>
  <si>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</si>
  <si>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</si>
  <si>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</si>
  <si>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</si>
  <si>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</si>
  <si>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</si>
  <si>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</si>
  <si>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</si>
  <si>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</si>
  <si>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</si>
  <si>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</si>
  <si>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</si>
  <si>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</si>
  <si>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</si>
  <si>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</si>
  <si>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</si>
  <si>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</si>
  <si>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</si>
  <si>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</si>
  <si>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</si>
  <si>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</si>
  <si>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</si>
  <si>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</si>
  <si>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</si>
  <si>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</si>
  <si>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</si>
  <si>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</si>
  <si>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</si>
  <si>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</si>
  <si>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</si>
  <si>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</si>
  <si>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</si>
  <si>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</si>
  <si>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</si>
  <si>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</si>
  <si>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</si>
  <si>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</si>
  <si>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</si>
  <si>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</si>
  <si>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</si>
  <si>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</si>
  <si>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</si>
  <si>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</si>
  <si>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</si>
  <si>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</si>
  <si>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</si>
  <si>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</si>
  <si>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</si>
  <si>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</si>
  <si>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</si>
  <si>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</si>
  <si>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</si>
  <si>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</si>
  <si>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</si>
  <si>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</si>
  <si>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</si>
  <si>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</si>
  <si>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</si>
  <si>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</si>
  <si>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</si>
  <si>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</si>
  <si>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</si>
  <si>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</si>
  <si>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</si>
  <si>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</si>
  <si>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</si>
  <si>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</si>
  <si>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</si>
  <si>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</si>
  <si>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</si>
  <si>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</si>
  <si>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</si>
  <si>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</si>
  <si>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</si>
  <si>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</si>
  <si>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</si>
  <si>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</si>
  <si>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</si>
  <si>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</si>
  <si>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</si>
  <si>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</si>
  <si>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</si>
  <si>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</si>
  <si>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</si>
  <si>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</si>
  <si>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</si>
  <si>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</si>
  <si>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</si>
  <si>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</si>
  <si>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</si>
  <si>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</si>
  <si>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</si>
  <si>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</si>
  <si>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</si>
  <si>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</si>
  <si>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</si>
  <si>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</si>
  <si>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</si>
  <si>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</si>
  <si>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</si>
  <si>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</si>
  <si>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</si>
  <si>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</si>
  <si>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</si>
  <si>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</si>
  <si>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</si>
  <si>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</si>
  <si>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</si>
  <si>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</si>
  <si>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</si>
  <si>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</si>
  <si>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</si>
  <si>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</si>
  <si>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</si>
  <si>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</si>
  <si>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</si>
  <si>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</si>
  <si>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</si>
  <si>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</si>
  <si>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</si>
  <si>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</si>
  <si>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</si>
  <si>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</si>
  <si>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</si>
  <si>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</si>
  <si>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</si>
  <si>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</si>
  <si>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</si>
  <si>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</si>
  <si>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</si>
  <si>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</si>
  <si>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</si>
  <si>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</si>
  <si>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</si>
  <si>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</si>
  <si>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</si>
  <si>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</si>
  <si>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</si>
  <si>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</si>
  <si>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</si>
  <si>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</si>
  <si>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</si>
  <si>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</si>
  <si>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</si>
  <si>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</si>
  <si>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</si>
  <si>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</si>
  <si>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</si>
  <si>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</si>
  <si>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</si>
  <si>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</si>
  <si>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</si>
  <si>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</si>
  <si>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</si>
  <si>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</si>
  <si>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</si>
  <si>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</si>
  <si>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</si>
  <si>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</si>
  <si>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</si>
  <si>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</si>
  <si>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</si>
  <si>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</si>
  <si>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</si>
  <si>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</si>
  <si>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</si>
  <si>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</si>
  <si>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</si>
  <si>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</si>
  <si>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</si>
  <si>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</si>
  <si>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</si>
  <si>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</si>
  <si>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</si>
  <si>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</si>
  <si>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</si>
  <si>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</si>
  <si>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</si>
  <si>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</si>
  <si>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</si>
  <si>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</si>
  <si>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</si>
  <si>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</si>
  <si>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</si>
  <si>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</si>
  <si>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</si>
  <si>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</si>
  <si>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</si>
  <si>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</si>
  <si>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</si>
  <si>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</si>
  <si>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</si>
  <si>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</si>
  <si>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</si>
  <si>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</si>
  <si>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</si>
  <si>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</si>
  <si>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</si>
  <si>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</si>
  <si>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</si>
  <si>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</si>
  <si>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</si>
  <si>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</si>
  <si>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</si>
  <si>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</si>
  <si>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</si>
  <si>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</si>
  <si>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</si>
  <si>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</si>
  <si>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</si>
  <si>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</si>
  <si>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</si>
  <si>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</si>
  <si>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</si>
  <si>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</si>
  <si>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</si>
  <si>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</si>
  <si>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</si>
  <si>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</si>
  <si>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</si>
  <si>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</si>
  <si>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</si>
  <si>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</si>
  <si>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</si>
  <si>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</si>
  <si>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</si>
  <si>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</si>
  <si>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</si>
  <si>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</si>
  <si>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</si>
  <si>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</si>
  <si>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</si>
  <si>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</si>
  <si>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</si>
  <si>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</si>
  <si>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</si>
  <si>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</si>
  <si>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</si>
  <si>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</si>
  <si>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</si>
  <si>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</si>
  <si>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</si>
  <si>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</si>
  <si>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</si>
  <si>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</si>
  <si>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</si>
  <si>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</si>
  <si>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</si>
  <si>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</si>
  <si>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</si>
  <si>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</si>
  <si>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</si>
  <si>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</si>
  <si>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</si>
  <si>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</si>
  <si>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</si>
  <si>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</si>
  <si>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</si>
  <si>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</si>
  <si>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</si>
  <si>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</si>
  <si>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</si>
  <si>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</si>
  <si>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</si>
  <si>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</si>
  <si>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</si>
  <si>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</si>
  <si>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</si>
  <si>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</si>
  <si>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</si>
  <si>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</si>
  <si>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</si>
  <si>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</si>
  <si>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</si>
  <si>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</si>
  <si>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</si>
  <si>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</si>
  <si>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</si>
  <si>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</si>
  <si>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</si>
  <si>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</si>
  <si>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</si>
  <si>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</si>
  <si>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</si>
  <si>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</si>
  <si>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</si>
  <si>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</si>
  <si>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</si>
  <si>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</si>
  <si>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</si>
  <si>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</si>
  <si>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</si>
  <si>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</si>
  <si>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</si>
  <si>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</si>
  <si>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</si>
  <si>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</si>
  <si>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</si>
  <si>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</si>
  <si>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</si>
  <si>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</si>
  <si>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</si>
  <si>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</si>
  <si>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</si>
  <si>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</si>
  <si>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</si>
  <si>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</si>
  <si>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</si>
  <si>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</si>
  <si>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</si>
  <si>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</si>
  <si>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</si>
  <si>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</si>
  <si>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</si>
  <si>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</si>
  <si>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</si>
  <si>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</si>
  <si>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</si>
  <si>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</si>
  <si>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</si>
  <si>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</si>
  <si>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</si>
  <si>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</si>
  <si>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</si>
  <si>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</si>
  <si>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</si>
  <si>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</si>
  <si>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</si>
  <si>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</si>
  <si>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</si>
  <si>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</si>
  <si>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</si>
  <si>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</si>
  <si>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</si>
  <si>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</si>
  <si>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</si>
  <si>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</si>
  <si>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</si>
  <si>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</si>
  <si>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</si>
  <si>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</si>
  <si>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</si>
  <si>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</si>
  <si>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</si>
  <si>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</si>
  <si>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</si>
  <si>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</si>
  <si>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</si>
  <si>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</si>
  <si>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</si>
  <si>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</si>
  <si>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</si>
  <si>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</si>
  <si>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</si>
  <si>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</si>
  <si>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</si>
  <si>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</si>
  <si>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</si>
  <si>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</si>
  <si>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</si>
  <si>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</si>
  <si>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</si>
  <si>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</si>
  <si>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</si>
  <si>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</si>
  <si>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</si>
  <si>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</si>
  <si>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</si>
  <si>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</si>
  <si>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</si>
  <si>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</si>
  <si>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</si>
  <si>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</si>
  <si>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</si>
  <si>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</si>
  <si>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</si>
  <si>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</si>
  <si>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</si>
  <si>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</si>
  <si>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</si>
  <si>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</si>
  <si>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</si>
  <si>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</si>
  <si>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</si>
  <si>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</si>
  <si>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</si>
  <si>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</si>
  <si>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</si>
  <si>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</si>
  <si>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</si>
  <si>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</si>
  <si>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</si>
  <si>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</si>
  <si>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</si>
  <si>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</si>
  <si>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</si>
  <si>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</si>
  <si>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</si>
  <si>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</si>
  <si>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</si>
  <si>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</si>
  <si>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</si>
  <si>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</si>
  <si>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</si>
  <si>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</si>
  <si>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</si>
  <si>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</si>
  <si>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</si>
  <si>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</si>
  <si>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</si>
  <si>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</si>
  <si>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</si>
  <si>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</si>
  <si>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</si>
  <si>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</si>
  <si>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</si>
  <si>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</si>
  <si>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</si>
  <si>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</si>
  <si>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</si>
  <si>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</si>
  <si>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</si>
  <si>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</si>
  <si>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</si>
  <si>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</si>
  <si>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</si>
  <si>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</si>
  <si>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</si>
  <si>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</si>
  <si>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</si>
  <si>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</si>
  <si>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</si>
  <si>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</si>
  <si>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</si>
  <si>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</si>
  <si>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</si>
  <si>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</si>
  <si>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</si>
  <si>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</si>
  <si>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</si>
  <si>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</si>
  <si>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</si>
  <si>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</si>
  <si>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</si>
  <si>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</si>
  <si>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</si>
  <si>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</si>
  <si>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</si>
  <si>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</si>
  <si>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</si>
  <si>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</si>
  <si>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</si>
  <si>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</si>
  <si>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</si>
  <si>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</si>
  <si>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</si>
  <si>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</si>
  <si>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</si>
  <si>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</si>
  <si>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</si>
  <si>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</si>
  <si>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</si>
  <si>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</si>
  <si>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</si>
  <si>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</si>
  <si>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</si>
  <si>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</si>
  <si>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</si>
  <si>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</si>
  <si>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</si>
  <si>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</si>
  <si>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</si>
  <si>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</si>
  <si>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</si>
  <si>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</si>
  <si>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</si>
  <si>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</si>
  <si>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</si>
  <si>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</si>
  <si>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</si>
  <si>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</si>
  <si>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</si>
  <si>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</si>
  <si>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</si>
  <si>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</si>
  <si>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</si>
  <si>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</si>
  <si>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</si>
  <si>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</si>
  <si>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</si>
  <si>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</si>
  <si>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</si>
  <si>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</si>
  <si>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</si>
  <si>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</si>
  <si>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</si>
  <si>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</si>
  <si>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</si>
  <si>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</si>
  <si>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</si>
  <si>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</si>
  <si>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</si>
  <si>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</si>
  <si>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</si>
  <si>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</si>
  <si>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</si>
  <si>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</si>
  <si>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</si>
  <si>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</si>
  <si>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</si>
  <si>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</si>
  <si>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</si>
  <si>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</si>
  <si>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</si>
  <si>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</si>
  <si>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</si>
  <si>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</si>
  <si>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</si>
  <si>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</si>
  <si>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</si>
  <si>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</si>
  <si>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</si>
  <si>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</si>
  <si>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</si>
  <si>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</si>
  <si>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</si>
  <si>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</si>
  <si>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</si>
  <si>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</si>
  <si>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</si>
  <si>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</si>
  <si>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</si>
  <si>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</si>
  <si>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</si>
  <si>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</si>
  <si>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</si>
  <si>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</si>
  <si>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</si>
  <si>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</si>
  <si>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</si>
  <si>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</si>
  <si>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</si>
  <si>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</si>
  <si>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</si>
  <si>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</si>
  <si>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</si>
  <si>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</si>
  <si>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</si>
  <si>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</si>
  <si>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</si>
  <si>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</si>
  <si>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</si>
  <si>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</si>
  <si>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</si>
  <si>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</si>
  <si>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</si>
  <si>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</si>
  <si>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</si>
  <si>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</si>
  <si>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</si>
  <si>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</si>
  <si>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</si>
  <si>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</si>
  <si>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</si>
  <si>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</si>
  <si>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</si>
  <si>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</si>
  <si>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</si>
  <si>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</si>
  <si>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</si>
  <si>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</si>
  <si>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</si>
  <si>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</si>
  <si>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</si>
  <si>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</si>
  <si>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</si>
  <si>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</si>
  <si>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</si>
  <si>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</si>
  <si>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</si>
  <si>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</si>
  <si>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</si>
  <si>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</si>
  <si>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</si>
  <si>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</si>
  <si>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</si>
  <si>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</si>
  <si>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</si>
  <si>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</si>
  <si>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</si>
  <si>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</si>
  <si>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</si>
  <si>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</si>
  <si>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</si>
  <si>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</si>
  <si>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</si>
  <si>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</si>
  <si>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</si>
  <si>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</si>
  <si>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</si>
  <si>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</si>
  <si>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</si>
  <si>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</si>
  <si>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</si>
  <si>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</si>
  <si>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</si>
  <si>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</si>
  <si>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</si>
  <si>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</si>
  <si>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</si>
  <si>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</si>
  <si>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</si>
  <si>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</si>
  <si>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</si>
  <si>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</si>
  <si>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</si>
  <si>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</si>
  <si>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</si>
  <si>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</si>
  <si>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</si>
  <si>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</si>
  <si>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</si>
  <si>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</si>
  <si>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</si>
  <si>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</si>
  <si>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</si>
  <si>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</si>
  <si>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</si>
  <si>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</si>
  <si>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</si>
  <si>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</si>
  <si>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</si>
  <si>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</si>
  <si>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</si>
  <si>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</si>
  <si>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</si>
  <si>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</si>
  <si>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</si>
  <si>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</si>
  <si>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</si>
  <si>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</si>
  <si>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</si>
  <si>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</si>
  <si>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</si>
  <si>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</si>
  <si>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</si>
  <si>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</si>
  <si>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</si>
  <si>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</si>
  <si>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</si>
  <si>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</si>
  <si>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</si>
  <si>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</si>
  <si>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</si>
  <si>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</si>
  <si>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</si>
  <si>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</si>
  <si>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</si>
  <si>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</si>
  <si>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</si>
  <si>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</si>
  <si>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</si>
  <si>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</si>
  <si>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</si>
  <si>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</si>
  <si>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</si>
  <si>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</si>
  <si>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</si>
  <si>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</si>
  <si>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</si>
  <si>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</si>
  <si>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</si>
  <si>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</si>
  <si>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</si>
  <si>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</si>
  <si>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</si>
  <si>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</si>
  <si>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</si>
  <si>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</si>
  <si>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</si>
  <si>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</si>
  <si>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</si>
  <si>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</si>
  <si>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</si>
  <si>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</si>
  <si>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</si>
  <si>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</si>
  <si>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</si>
  <si>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</si>
  <si>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</si>
  <si>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</si>
  <si>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</si>
  <si>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</si>
  <si>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</si>
  <si>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</si>
  <si>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</si>
  <si>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</si>
  <si>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</si>
  <si>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</si>
  <si>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</si>
  <si>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</si>
  <si>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</si>
  <si>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</si>
  <si>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</si>
  <si>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</si>
  <si>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</si>
  <si>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</si>
  <si>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</si>
  <si>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</si>
  <si>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</si>
  <si>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</si>
  <si>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</si>
  <si>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</si>
  <si>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</si>
  <si>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</si>
  <si>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</si>
  <si>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</si>
  <si>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</si>
  <si>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</si>
  <si>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</si>
  <si>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</si>
  <si>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</si>
  <si>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</si>
  <si>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</si>
  <si>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</si>
  <si>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</si>
  <si>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</si>
  <si>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</si>
  <si>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</si>
  <si>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</si>
  <si>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</si>
  <si>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</si>
  <si>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</si>
  <si>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</si>
  <si>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</si>
  <si>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</si>
  <si>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</si>
  <si>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</si>
  <si>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</si>
  <si>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</si>
  <si>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</si>
  <si>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</si>
  <si>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</si>
  <si>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</si>
  <si>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</si>
  <si>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</si>
  <si>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</si>
  <si>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</si>
  <si>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</si>
  <si>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</si>
  <si>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</si>
  <si>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</si>
  <si>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</si>
  <si>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</si>
  <si>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</si>
  <si>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</si>
  <si>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</si>
  <si>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</si>
  <si>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</si>
  <si>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</si>
  <si>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</si>
  <si>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</si>
  <si>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</si>
  <si>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</si>
  <si>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</si>
  <si>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</si>
  <si>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</si>
  <si>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</si>
  <si>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</si>
  <si>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</si>
  <si>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</si>
  <si>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</si>
  <si>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</si>
  <si>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</si>
  <si>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</si>
  <si>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</si>
  <si>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</si>
  <si>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</si>
  <si>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</si>
  <si>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</si>
  <si>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</si>
  <si>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</si>
  <si>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</si>
  <si>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</si>
  <si>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</si>
  <si>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</si>
  <si>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</si>
  <si>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</si>
  <si>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</si>
  <si>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</si>
  <si>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</si>
  <si>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</si>
  <si>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</si>
  <si>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</si>
  <si>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</si>
  <si>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</si>
  <si>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</si>
  <si>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</si>
  <si>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</si>
  <si>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</si>
  <si>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</si>
  <si>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</si>
  <si>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</si>
  <si>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</si>
  <si>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</si>
  <si>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</si>
  <si>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</si>
  <si>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</si>
  <si>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</si>
  <si>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</si>
  <si>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</si>
  <si>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</si>
  <si>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</si>
  <si>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</si>
  <si>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</si>
  <si>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</si>
  <si>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</si>
  <si>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</si>
  <si>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</si>
  <si>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</si>
  <si>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</si>
  <si>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</si>
  <si>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</si>
  <si>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</si>
  <si>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</si>
  <si>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</si>
  <si>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</si>
  <si>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</si>
  <si>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</si>
  <si>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</si>
  <si>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</si>
  <si>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</si>
  <si>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</si>
  <si>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</si>
  <si>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</si>
  <si>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</si>
  <si>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</si>
  <si>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</si>
  <si>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</si>
  <si>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</si>
  <si>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</si>
  <si>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</si>
  <si>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</si>
  <si>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</si>
  <si>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</si>
  <si>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</si>
  <si>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</si>
  <si>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</si>
  <si>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</si>
  <si>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</si>
  <si>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</si>
  <si>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</si>
  <si>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</si>
  <si>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</si>
  <si>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</si>
  <si>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</si>
  <si>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</si>
  <si>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</si>
  <si>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</si>
  <si>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</si>
  <si>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</si>
  <si>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</si>
  <si>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</si>
  <si>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</si>
  <si>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</si>
  <si>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</si>
  <si>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</si>
  <si>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</si>
  <si>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</si>
  <si>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</si>
  <si>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</si>
  <si>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</si>
  <si>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</si>
  <si>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</si>
  <si>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</si>
  <si>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</si>
  <si>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</si>
  <si>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</si>
  <si>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</si>
  <si>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</si>
  <si>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</si>
  <si>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</si>
  <si>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</si>
  <si>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</si>
  <si>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</si>
  <si>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</si>
  <si>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</si>
  <si>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</si>
  <si>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</si>
  <si>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</si>
  <si>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</si>
  <si>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</si>
  <si>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</si>
  <si>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</si>
  <si>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</si>
  <si>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</si>
  <si>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</si>
  <si>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</si>
  <si>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</si>
  <si>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</si>
  <si>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</si>
  <si>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</si>
  <si>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</si>
  <si>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</si>
  <si>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</si>
  <si>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</si>
  <si>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</si>
  <si>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</si>
  <si>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</si>
  <si>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</si>
  <si>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</si>
  <si>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</si>
  <si>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</si>
  <si>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</si>
  <si>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</si>
  <si>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</si>
  <si>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</si>
  <si>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</si>
  <si>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</si>
  <si>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</si>
  <si>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</si>
  <si>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</si>
  <si>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</si>
  <si>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</si>
  <si>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</si>
  <si>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</si>
  <si>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</si>
  <si>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</si>
  <si>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</si>
  <si>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</si>
  <si>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</si>
  <si>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</si>
  <si>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</si>
  <si>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</si>
  <si>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</si>
  <si>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</si>
  <si>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</si>
  <si>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</si>
  <si>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</si>
  <si>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</si>
  <si>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</si>
  <si>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</si>
  <si>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</si>
  <si>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</si>
  <si>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</si>
  <si>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</si>
  <si>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</si>
  <si>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</si>
  <si>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</si>
  <si>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</si>
  <si>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</si>
  <si>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</si>
  <si>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</si>
  <si>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</si>
  <si>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</si>
  <si>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</si>
  <si>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</si>
  <si>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</si>
  <si>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</si>
  <si>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</si>
  <si>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</si>
  <si>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</si>
  <si>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</si>
  <si>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</si>
  <si>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</si>
  <si>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</si>
  <si>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</si>
  <si>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</si>
  <si>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</si>
  <si>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</si>
  <si>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</si>
  <si>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</si>
  <si>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</si>
  <si>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</si>
  <si>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</si>
  <si>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</si>
  <si>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</si>
  <si>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</si>
  <si>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</si>
  <si>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</si>
  <si>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</si>
  <si>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</si>
  <si>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</si>
  <si>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</si>
  <si>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</si>
  <si>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</si>
  <si>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</si>
  <si>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</si>
  <si>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</si>
  <si>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</si>
  <si>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</si>
  <si>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</si>
  <si>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</si>
  <si>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</si>
  <si>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</si>
  <si>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</si>
  <si>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</si>
  <si>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</si>
  <si>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</si>
  <si>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</si>
  <si>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</si>
  <si>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</si>
  <si>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</si>
  <si>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</si>
  <si>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</si>
  <si>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</si>
  <si>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</si>
  <si>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</si>
  <si>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</si>
  <si>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</si>
  <si>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</si>
  <si>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</si>
  <si>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</si>
  <si>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</si>
  <si>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</si>
  <si>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</si>
  <si>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</si>
  <si>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</si>
  <si>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</si>
  <si>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</si>
  <si>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</si>
  <si>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</si>
  <si>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</si>
  <si>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</si>
  <si>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</si>
  <si>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</si>
  <si>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</si>
  <si>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</si>
  <si>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</si>
  <si>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</si>
  <si>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</si>
  <si>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</si>
  <si>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</si>
  <si>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</si>
  <si>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</si>
  <si>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</si>
  <si>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</si>
  <si>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</si>
  <si>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</si>
  <si>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</si>
  <si>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</si>
  <si>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</si>
  <si>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</si>
  <si>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</si>
  <si>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</si>
  <si>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</si>
  <si>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</si>
  <si>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</si>
  <si>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</si>
  <si>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</si>
  <si>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</si>
  <si>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</si>
  <si>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</si>
  <si>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</si>
  <si>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</si>
  <si>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</si>
  <si>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</si>
  <si>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</si>
  <si>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</si>
  <si>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</si>
  <si>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</si>
  <si>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</si>
  <si>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</si>
  <si>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</si>
  <si>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</si>
  <si>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</si>
  <si>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</si>
  <si>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</si>
  <si>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</si>
  <si>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</si>
  <si>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</si>
  <si>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</si>
  <si>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</si>
  <si>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</si>
  <si>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</si>
  <si>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</si>
  <si>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</si>
  <si>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</si>
  <si>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</si>
  <si>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</si>
  <si>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</si>
  <si>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</si>
  <si>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</si>
  <si>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</si>
  <si>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</si>
  <si>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</si>
  <si>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</si>
  <si>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</si>
  <si>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</si>
  <si>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</si>
  <si>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</si>
  <si>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</si>
  <si>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</si>
  <si>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</si>
  <si>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</si>
  <si>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</si>
  <si>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</si>
  <si>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</si>
  <si>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</si>
  <si>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</si>
  <si>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</si>
  <si>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</si>
  <si>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</si>
  <si>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</si>
  <si>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</si>
  <si>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</si>
  <si>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</si>
  <si>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</si>
  <si>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</si>
  <si>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</si>
  <si>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</si>
  <si>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</si>
  <si>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</si>
  <si>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</si>
  <si>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</si>
  <si>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</si>
  <si>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</si>
  <si>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</si>
  <si>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</si>
  <si>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</si>
  <si>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</si>
  <si>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</si>
  <si>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</si>
  <si>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</si>
  <si>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</si>
  <si>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</si>
  <si>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</si>
  <si>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</si>
  <si>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</si>
  <si>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</si>
  <si>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</si>
  <si>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</si>
  <si>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</si>
  <si>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</si>
  <si>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</si>
  <si>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</si>
  <si>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</si>
  <si>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</si>
  <si>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</si>
  <si>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</si>
  <si>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</si>
  <si>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</si>
  <si>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</si>
  <si>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</si>
  <si>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</si>
  <si>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</si>
  <si>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</si>
  <si>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</si>
  <si>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</si>
  <si>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</si>
  <si>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</si>
  <si>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</si>
  <si>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</si>
  <si>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</si>
  <si>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</si>
  <si>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</si>
  <si>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</si>
  <si>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</si>
  <si>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</si>
  <si>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</si>
  <si>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</si>
  <si>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</si>
  <si>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</si>
  <si>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</si>
  <si>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</si>
  <si>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</si>
  <si>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</si>
  <si>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</si>
  <si>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</si>
  <si>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</si>
  <si>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</si>
  <si>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</si>
  <si>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</si>
  <si>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</si>
  <si>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</si>
  <si>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</si>
  <si>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</si>
  <si>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</si>
  <si>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</si>
  <si>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</si>
  <si>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</si>
  <si>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</si>
  <si>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</si>
  <si>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</si>
  <si>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</si>
  <si>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</si>
  <si>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</si>
  <si>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</si>
  <si>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</si>
  <si>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</si>
  <si>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</si>
  <si>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</si>
  <si>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</si>
  <si>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</si>
  <si>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</si>
  <si>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</si>
  <si>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</si>
  <si>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</si>
  <si>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</si>
  <si>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</si>
  <si>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</si>
  <si>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</si>
  <si>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</si>
  <si>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</si>
  <si>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</si>
  <si>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</si>
  <si>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</si>
  <si>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</si>
  <si>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</si>
  <si>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</si>
  <si>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</si>
  <si>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</si>
  <si>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</si>
  <si>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</si>
  <si>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</si>
  <si>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</si>
  <si>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</si>
  <si>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</si>
  <si>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</si>
  <si>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</si>
  <si>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</si>
  <si>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</si>
  <si>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</si>
  <si>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</si>
  <si>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</si>
  <si>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</si>
  <si>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</si>
  <si>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</si>
  <si>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</si>
  <si>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</si>
  <si>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</si>
  <si>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</si>
  <si>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</si>
  <si>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</si>
  <si>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</si>
  <si>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</si>
  <si>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</si>
  <si>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</si>
  <si>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</si>
  <si>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</si>
  <si>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</si>
  <si>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</si>
  <si>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</si>
  <si>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</si>
  <si>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</si>
  <si>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</si>
  <si>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</si>
  <si>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</si>
  <si>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</si>
  <si>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</si>
  <si>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</si>
  <si>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</si>
  <si>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</si>
  <si>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</si>
  <si>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</si>
  <si>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</si>
  <si>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</si>
  <si>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</si>
  <si>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</si>
  <si>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</si>
  <si>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</si>
  <si>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</si>
  <si>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</si>
  <si>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</si>
  <si>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</si>
  <si>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</si>
  <si>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</si>
  <si>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</si>
  <si>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</si>
  <si>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</si>
  <si>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</si>
  <si>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</si>
  <si>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</si>
  <si>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</si>
  <si>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</si>
  <si>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</si>
  <si>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</si>
  <si>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</si>
  <si>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</si>
  <si>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</si>
  <si>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</si>
  <si>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</si>
  <si>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</si>
  <si>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</si>
  <si>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</si>
  <si>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</si>
  <si>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</si>
  <si>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</si>
  <si>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</si>
  <si>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</si>
  <si>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</si>
  <si>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</si>
  <si>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</si>
  <si>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</si>
  <si>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</si>
  <si>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</si>
  <si>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</si>
  <si>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</si>
  <si>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</si>
  <si>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</si>
  <si>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</si>
  <si>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</si>
  <si>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</si>
  <si>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</si>
  <si>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</si>
  <si>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</si>
  <si>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</si>
  <si>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</si>
  <si>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</si>
  <si>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</si>
  <si>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</si>
  <si>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</si>
  <si>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</si>
  <si>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</si>
  <si>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</si>
  <si>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</si>
  <si>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</si>
  <si>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</si>
  <si>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</si>
  <si>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</si>
  <si>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</si>
  <si>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</si>
  <si>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</si>
  <si>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</si>
  <si>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</si>
  <si>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</si>
  <si>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</si>
  <si>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</si>
  <si>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</si>
  <si>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</si>
  <si>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</si>
  <si>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</si>
  <si>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</si>
  <si>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</si>
  <si>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</si>
  <si>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</si>
  <si>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</si>
  <si>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</si>
  <si>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</si>
  <si>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</si>
  <si>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</si>
  <si>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</si>
  <si>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</si>
  <si>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</si>
  <si>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</si>
  <si>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</si>
  <si>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</si>
  <si>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</si>
  <si>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</si>
  <si>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</si>
  <si>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</si>
  <si>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</si>
  <si>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</si>
  <si>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</si>
  <si>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</si>
  <si>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</si>
  <si>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</si>
  <si>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</si>
  <si>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</si>
  <si>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</si>
  <si>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</si>
  <si>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</si>
  <si>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</si>
  <si>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</si>
  <si>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</si>
  <si>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</si>
  <si>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</si>
  <si>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</si>
  <si>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</si>
  <si>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</si>
  <si>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</si>
  <si>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</si>
  <si>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</si>
  <si>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</si>
  <si>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</si>
  <si>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</si>
  <si>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</si>
  <si>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</si>
  <si>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</si>
  <si>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</si>
  <si>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</si>
  <si>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</si>
  <si>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</si>
  <si>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</si>
  <si>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</si>
  <si>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</si>
  <si>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</si>
  <si>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</si>
  <si>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</si>
  <si>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</si>
  <si>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</si>
  <si>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</si>
  <si>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</si>
  <si>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</si>
  <si>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</si>
  <si>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</si>
  <si>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</si>
  <si>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</si>
  <si>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</si>
  <si>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</si>
  <si>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</si>
  <si>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</si>
  <si>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</si>
  <si>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</si>
  <si>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</si>
  <si>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</si>
  <si>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</si>
  <si>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</si>
  <si>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</si>
  <si>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</si>
  <si>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</si>
  <si>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</si>
  <si>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</si>
  <si>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</si>
  <si>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</si>
  <si>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</si>
  <si>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</si>
  <si>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</si>
  <si>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</si>
  <si>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</si>
  <si>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</si>
  <si>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</si>
  <si>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</si>
  <si>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</si>
  <si>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</si>
  <si>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</si>
  <si>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</si>
  <si>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</si>
  <si>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</si>
  <si>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</si>
  <si>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</si>
  <si>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</si>
  <si>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</si>
  <si>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</si>
  <si>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</si>
  <si>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</si>
  <si>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</si>
  <si>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</si>
  <si>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</si>
  <si>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</si>
  <si>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</si>
  <si>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</si>
  <si>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</si>
  <si>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</si>
  <si>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</si>
  <si>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</si>
  <si>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</si>
  <si>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</si>
  <si>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</si>
  <si>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</si>
  <si>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</si>
  <si>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</si>
  <si>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</si>
  <si>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</si>
  <si>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</si>
  <si>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</si>
  <si>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</si>
  <si>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</si>
  <si>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</si>
  <si>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</si>
  <si>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</si>
  <si>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</si>
  <si>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</si>
  <si>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</si>
  <si>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</si>
  <si>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</si>
  <si>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</si>
  <si>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</si>
  <si>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</si>
  <si>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</si>
  <si>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</si>
  <si>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</si>
  <si>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</si>
  <si>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</si>
  <si>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</si>
  <si>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</si>
  <si>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</si>
  <si>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</si>
  <si>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</si>
  <si>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</si>
  <si>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</si>
  <si>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</si>
  <si>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</si>
  <si>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</si>
  <si>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</si>
  <si>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</si>
  <si>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</si>
  <si>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</si>
  <si>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</si>
  <si>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</si>
  <si>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</si>
  <si>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</si>
  <si>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</si>
  <si>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</si>
  <si>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</si>
  <si>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</si>
  <si>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</si>
  <si>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</si>
  <si>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</si>
  <si>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</si>
  <si>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</si>
  <si>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</si>
  <si>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</si>
  <si>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</si>
  <si>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</si>
  <si>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</si>
  <si>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</si>
  <si>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</si>
  <si>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</si>
  <si>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</si>
  <si>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</si>
  <si>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</si>
  <si>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</si>
  <si>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</si>
  <si>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</si>
  <si>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</si>
  <si>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</si>
  <si>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</si>
  <si>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</si>
  <si>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</si>
  <si>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</si>
  <si>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</si>
  <si>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</si>
  <si>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</si>
  <si>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</si>
  <si>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</si>
  <si>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</si>
  <si>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</si>
  <si>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</si>
  <si>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</si>
  <si>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</si>
  <si>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</si>
  <si>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</si>
  <si>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</si>
  <si>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</si>
  <si>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</si>
  <si>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</si>
  <si>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</si>
  <si>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</si>
  <si>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</si>
  <si>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</si>
  <si>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</si>
  <si>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</si>
  <si>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</si>
  <si>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</si>
  <si>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</si>
  <si>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</si>
  <si>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</si>
  <si>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</si>
  <si>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</si>
  <si>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</si>
  <si>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</si>
  <si>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</si>
  <si>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</si>
  <si>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</si>
  <si>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</si>
  <si>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</si>
  <si>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</si>
  <si>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</si>
  <si>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</si>
  <si>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</si>
  <si>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</si>
  <si>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</si>
  <si>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</si>
  <si>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</si>
  <si>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</si>
  <si>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</si>
  <si>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</si>
  <si>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</si>
  <si>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</si>
  <si>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</si>
  <si>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</si>
  <si>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</si>
  <si>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</si>
  <si>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</si>
  <si>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</si>
  <si>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</si>
  <si>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</si>
  <si>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</si>
  <si>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</si>
  <si>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</si>
  <si>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</si>
  <si>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</si>
  <si>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</si>
  <si>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</si>
  <si>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</si>
  <si>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</si>
  <si>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</si>
  <si>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</si>
  <si>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</si>
  <si>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</si>
  <si>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</si>
  <si>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</si>
  <si>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</si>
  <si>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</si>
  <si>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</si>
  <si>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</si>
  <si>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</si>
  <si>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</si>
  <si>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</si>
  <si>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</si>
  <si>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</si>
  <si>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</si>
  <si>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</si>
  <si>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</si>
  <si>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</si>
  <si>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</si>
  <si>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</si>
  <si>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</si>
  <si>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</si>
  <si>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</si>
  <si>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</si>
  <si>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</si>
  <si>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</si>
  <si>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</si>
  <si>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</si>
  <si>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</si>
  <si>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</si>
  <si>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</si>
  <si>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</si>
  <si>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</si>
  <si>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</si>
  <si>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</si>
  <si>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</si>
  <si>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</si>
  <si>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</si>
  <si>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</si>
  <si>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</si>
  <si>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</si>
  <si>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</si>
  <si>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</si>
  <si>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</si>
  <si>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</si>
  <si>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</si>
  <si>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</si>
  <si>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</si>
  <si>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</si>
  <si>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</si>
  <si>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</si>
  <si>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</si>
  <si>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</si>
  <si>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</si>
  <si>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</si>
  <si>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</si>
  <si>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</si>
  <si>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</si>
  <si>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</si>
  <si>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</si>
  <si>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</si>
  <si>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</si>
  <si>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</si>
  <si>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</si>
  <si>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</si>
  <si>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</si>
  <si>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</si>
  <si>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</si>
  <si>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</si>
  <si>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</si>
  <si>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</si>
  <si>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</si>
  <si>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</si>
  <si>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</si>
  <si>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</si>
  <si>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</si>
  <si>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</si>
  <si>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</si>
  <si>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</si>
  <si>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</si>
  <si>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</si>
  <si>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</si>
  <si>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</si>
  <si>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</si>
  <si>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</si>
  <si>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</si>
  <si>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</si>
  <si>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</si>
  <si>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</si>
  <si>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</si>
  <si>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</si>
  <si>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</si>
  <si>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</si>
  <si>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</si>
  <si>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</si>
  <si>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</si>
  <si>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</si>
  <si>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</si>
  <si>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</si>
  <si>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</si>
  <si>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</si>
  <si>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</si>
  <si>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</si>
  <si>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</si>
  <si>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</si>
  <si>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</si>
  <si>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</si>
  <si>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</si>
  <si>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</si>
  <si>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</si>
  <si>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</si>
  <si>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</si>
  <si>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</si>
  <si>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</si>
  <si>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</si>
  <si>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</si>
  <si>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</si>
  <si>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</si>
  <si>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</si>
  <si>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</si>
  <si>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</si>
  <si>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</si>
  <si>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</si>
  <si>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</si>
  <si>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</si>
  <si>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</si>
  <si>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</si>
  <si>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</si>
  <si>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</si>
  <si>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</si>
  <si>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</si>
  <si>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</si>
  <si>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</si>
  <si>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</si>
  <si>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</si>
  <si>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</si>
  <si>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</si>
  <si>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</si>
  <si>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</si>
  <si>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</si>
  <si>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</si>
  <si>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</si>
  <si>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</si>
  <si>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</si>
  <si>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</si>
  <si>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</si>
  <si>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</si>
  <si>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</si>
  <si>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</si>
  <si>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</si>
  <si>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</si>
  <si>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</si>
  <si>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</si>
  <si>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</si>
  <si>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</si>
  <si>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</si>
  <si>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</si>
  <si>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</si>
  <si>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</si>
  <si>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</si>
  <si>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</si>
  <si>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</si>
  <si>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</si>
  <si>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</si>
  <si>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</si>
  <si>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</si>
  <si>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</si>
  <si>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</si>
  <si>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</si>
  <si>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</si>
  <si>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</si>
  <si>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</si>
  <si>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</si>
  <si>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</si>
  <si>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</si>
  <si>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</si>
  <si>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</si>
  <si>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</si>
  <si>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</si>
  <si>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</si>
  <si>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</si>
  <si>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</si>
  <si>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</si>
  <si>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</si>
  <si>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</si>
  <si>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</si>
  <si>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</si>
  <si>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</si>
  <si>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</si>
  <si>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</si>
  <si>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</si>
  <si>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</si>
  <si>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</si>
  <si>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</si>
  <si>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</si>
  <si>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</si>
  <si>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</si>
  <si>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</si>
  <si>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</si>
  <si>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</si>
  <si>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</si>
  <si>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</si>
  <si>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</si>
  <si>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</si>
  <si>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</si>
  <si>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</si>
  <si>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</si>
  <si>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</si>
  <si>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</si>
  <si>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</si>
  <si>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</si>
  <si>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</si>
  <si>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</si>
  <si>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</si>
  <si>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</si>
  <si>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</si>
  <si>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</si>
  <si>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</si>
  <si>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</si>
  <si>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</si>
  <si>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</si>
  <si>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</si>
  <si>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</si>
  <si>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</si>
  <si>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</si>
  <si>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</si>
  <si>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</si>
  <si>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</si>
  <si>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</si>
  <si>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</si>
  <si>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</si>
  <si>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</si>
  <si>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</si>
  <si>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</si>
  <si>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</si>
  <si>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</si>
  <si>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</si>
  <si>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</si>
  <si>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</si>
  <si>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</si>
  <si>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</si>
  <si>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</si>
  <si>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</si>
  <si>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</si>
  <si>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</si>
  <si>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</si>
  <si>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</si>
  <si>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</si>
  <si>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</si>
  <si>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</si>
  <si>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</si>
  <si>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</si>
  <si>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</si>
  <si>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</si>
  <si>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</si>
  <si>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</si>
  <si>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</si>
  <si>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</si>
  <si>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</si>
  <si>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</si>
  <si>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</si>
  <si>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</si>
  <si>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</si>
  <si>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</si>
  <si>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</si>
  <si>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</si>
  <si>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</si>
  <si>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</si>
  <si>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</si>
  <si>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</si>
  <si>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</si>
  <si>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</si>
  <si>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</si>
  <si>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</si>
  <si>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</si>
  <si>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</si>
  <si>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</si>
  <si>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</si>
  <si>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</si>
  <si>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</si>
  <si>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</si>
  <si>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</si>
  <si>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</si>
  <si>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</si>
  <si>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</si>
  <si>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</si>
  <si>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</si>
  <si>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</si>
  <si>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</si>
  <si>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</si>
  <si>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</si>
  <si>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</si>
  <si>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</si>
  <si>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</si>
  <si>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</si>
  <si>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</si>
  <si>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</si>
  <si>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</si>
  <si>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</si>
  <si>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</si>
  <si>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</si>
  <si>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</si>
  <si>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</si>
  <si>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</si>
  <si>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</si>
  <si>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</si>
  <si>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</si>
  <si>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</si>
  <si>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</si>
  <si>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</si>
  <si>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</si>
  <si>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</si>
  <si>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</si>
  <si>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</si>
  <si>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</si>
  <si>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</si>
  <si>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</si>
  <si>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</si>
  <si>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</si>
  <si>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</si>
  <si>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</si>
  <si>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</si>
  <si>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</si>
  <si>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</si>
  <si>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</si>
  <si>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</si>
  <si>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</si>
  <si>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</si>
  <si>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</si>
  <si>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</si>
  <si>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</si>
  <si>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</si>
  <si>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</si>
  <si>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</si>
  <si>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</si>
  <si>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</si>
  <si>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</si>
  <si>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</si>
  <si>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</si>
  <si>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</si>
  <si>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</si>
  <si>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</si>
  <si>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</si>
  <si>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</si>
  <si>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</si>
  <si>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</si>
  <si>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</si>
  <si>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</si>
  <si>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</si>
  <si>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</si>
  <si>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</si>
  <si>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</si>
  <si>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</si>
  <si>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</si>
  <si>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</si>
  <si>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</si>
  <si>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</si>
  <si>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</si>
  <si>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</si>
  <si>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</si>
  <si>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</si>
  <si>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</si>
  <si>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</si>
  <si>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</si>
  <si>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</si>
  <si>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</si>
  <si>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</si>
  <si>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</si>
  <si>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</si>
  <si>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</si>
  <si>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</si>
  <si>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</si>
  <si>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</si>
  <si>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</si>
  <si>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</si>
  <si>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</si>
  <si>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</si>
  <si>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</si>
  <si>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</si>
  <si>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</si>
  <si>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</si>
  <si>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</si>
  <si>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</si>
  <si>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</si>
  <si>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</si>
  <si>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</si>
  <si>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</si>
  <si>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</si>
  <si>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</si>
  <si>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</si>
  <si>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</si>
  <si>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</si>
  <si>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</si>
  <si>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</si>
  <si>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</si>
  <si>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</si>
  <si>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</si>
  <si>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</si>
  <si>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</si>
  <si>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</si>
  <si>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</si>
  <si>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</si>
  <si>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</si>
  <si>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</si>
  <si>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</si>
  <si>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</si>
  <si>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</si>
  <si>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</si>
  <si>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</si>
  <si>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</si>
  <si>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</si>
  <si>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</si>
  <si>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</si>
  <si>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</si>
  <si>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</si>
  <si>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</si>
  <si>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</si>
  <si>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</si>
  <si>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</si>
  <si>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</si>
  <si>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</si>
  <si>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</si>
  <si>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</si>
  <si>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</si>
  <si>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</si>
  <si>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</si>
  <si>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</si>
  <si>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</si>
  <si>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</si>
  <si>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</si>
  <si>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</si>
  <si>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</si>
  <si>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</si>
  <si>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</si>
  <si>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</si>
  <si>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</si>
  <si>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</si>
  <si>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</si>
  <si>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</si>
  <si>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</si>
  <si>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</si>
  <si>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</si>
  <si>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</si>
  <si>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</si>
  <si>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</si>
  <si>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</si>
  <si>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</si>
  <si>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</si>
  <si>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</si>
  <si>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</si>
  <si>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</si>
  <si>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</si>
  <si>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</si>
  <si>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</si>
  <si>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</si>
  <si>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</si>
  <si>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</si>
  <si>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</si>
  <si>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</si>
  <si>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</si>
  <si>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</si>
  <si>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</si>
  <si>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</si>
  <si>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</si>
  <si>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</si>
  <si>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</si>
  <si>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</si>
  <si>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</si>
  <si>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</si>
  <si>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</si>
  <si>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</si>
  <si>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</si>
  <si>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</si>
  <si>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</si>
  <si>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</si>
  <si>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</si>
  <si>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</si>
  <si>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</si>
  <si>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</si>
  <si>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</si>
  <si>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</si>
  <si>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</si>
  <si>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</si>
  <si>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</si>
  <si>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</si>
  <si>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</si>
  <si>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</si>
  <si>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</si>
  <si>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</si>
  <si>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</si>
  <si>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</si>
  <si>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</si>
  <si>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</si>
  <si>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</si>
  <si>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</si>
  <si>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</si>
  <si>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</si>
  <si>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</si>
  <si>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</si>
  <si>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</si>
  <si>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</si>
  <si>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</si>
  <si>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</si>
  <si>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</si>
  <si>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</si>
  <si>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</si>
  <si>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</si>
  <si>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</si>
  <si>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</si>
  <si>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</si>
  <si>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</si>
  <si>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</si>
  <si>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</si>
  <si>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</si>
  <si>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</si>
  <si>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</si>
  <si>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</si>
  <si>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</si>
  <si>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</si>
  <si>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</si>
  <si>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</si>
  <si>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</si>
  <si>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</si>
  <si>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</si>
  <si>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</si>
  <si>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</si>
  <si>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</si>
  <si>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</si>
  <si>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</si>
  <si>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</si>
  <si>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</si>
  <si>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</si>
  <si>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</si>
  <si>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</si>
  <si>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</si>
  <si>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</si>
  <si>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</si>
  <si>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</si>
  <si>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</si>
  <si>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</si>
  <si>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</si>
  <si>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</si>
  <si>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</si>
  <si>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</si>
  <si>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</si>
  <si>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</si>
  <si>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</si>
  <si>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</si>
  <si>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</si>
  <si>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</si>
  <si>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</si>
  <si>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</si>
  <si>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</si>
  <si>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</si>
  <si>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</si>
  <si>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</si>
  <si>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</si>
  <si>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</si>
  <si>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</si>
  <si>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</si>
  <si>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</si>
  <si>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</si>
  <si>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</si>
  <si>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</si>
  <si>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</si>
  <si>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</si>
  <si>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</si>
  <si>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</si>
  <si>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</si>
  <si>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</si>
  <si>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</si>
  <si>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</si>
  <si>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</si>
  <si>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</si>
  <si>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</si>
  <si>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</si>
  <si>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</si>
  <si>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</si>
  <si>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</si>
  <si>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</si>
  <si>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</si>
  <si>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</si>
  <si>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</si>
  <si>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</si>
  <si>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</si>
  <si>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</si>
  <si>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</si>
  <si>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</si>
  <si>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</si>
  <si>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</si>
  <si>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</si>
  <si>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</si>
  <si>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</si>
  <si>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</si>
  <si>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</si>
  <si>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</si>
  <si>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</si>
  <si>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</si>
  <si>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</si>
  <si>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</si>
  <si>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</si>
  <si>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</si>
  <si>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</si>
  <si>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</si>
  <si>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</si>
  <si>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</si>
  <si>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</si>
  <si>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</si>
  <si>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</si>
  <si>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</si>
  <si>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</si>
  <si>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</si>
  <si>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</si>
  <si>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</si>
  <si>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</si>
  <si>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</si>
  <si>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</si>
  <si>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</si>
  <si>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</si>
  <si>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</si>
  <si>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</si>
  <si>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</si>
  <si>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</si>
  <si>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</si>
  <si>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</si>
  <si>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</si>
  <si>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</si>
  <si>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</si>
  <si>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</si>
  <si>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</si>
  <si>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</si>
  <si>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</si>
  <si>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</si>
  <si>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</si>
  <si>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</si>
  <si>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</si>
  <si>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</si>
  <si>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</si>
  <si>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</si>
  <si>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</si>
  <si>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</si>
  <si>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</si>
  <si>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</si>
  <si>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</si>
  <si>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</si>
  <si>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</si>
  <si>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</si>
  <si>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</si>
  <si>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</si>
  <si>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</si>
  <si>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</si>
  <si>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</si>
  <si>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</si>
  <si>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</si>
  <si>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</si>
  <si>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</si>
  <si>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</si>
  <si>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</si>
  <si>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</si>
  <si>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</si>
  <si>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</si>
  <si>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</si>
  <si>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</si>
  <si>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</si>
  <si>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</si>
  <si>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</si>
  <si>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</si>
  <si>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</si>
  <si>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</si>
  <si>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</si>
  <si>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</si>
  <si>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</si>
  <si>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</si>
  <si>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</si>
  <si>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</si>
  <si>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</si>
  <si>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</si>
  <si>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</si>
  <si>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</si>
  <si>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</si>
  <si>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</si>
  <si>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</si>
  <si>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</si>
  <si>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</si>
  <si>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</si>
  <si>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</si>
  <si>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</si>
  <si>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</si>
  <si>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</si>
  <si>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</si>
  <si>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</si>
  <si>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</si>
  <si>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</si>
  <si>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</si>
  <si>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</si>
  <si>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</si>
  <si>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</si>
  <si>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</si>
  <si>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</si>
  <si>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</si>
  <si>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</si>
  <si>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</si>
  <si>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</si>
  <si>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</si>
  <si>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</si>
  <si>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</si>
  <si>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</si>
  <si>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</si>
  <si>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</si>
  <si>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</si>
  <si>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</si>
  <si>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</si>
  <si>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</si>
  <si>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</si>
  <si>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</si>
  <si>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</si>
  <si>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</si>
  <si>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</si>
  <si>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</si>
  <si>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</si>
  <si>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</si>
  <si>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</si>
  <si>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</si>
  <si>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</si>
  <si>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</si>
  <si>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</si>
  <si>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</si>
  <si>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</si>
  <si>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</si>
  <si>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</si>
  <si>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</si>
  <si>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</si>
  <si>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</si>
  <si>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</si>
  <si>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</si>
  <si>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</si>
  <si>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</si>
  <si>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</si>
  <si>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</si>
  <si>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</si>
  <si>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</si>
  <si>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</si>
  <si>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</si>
  <si>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</si>
  <si>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</si>
  <si>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</si>
  <si>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</si>
  <si>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</si>
  <si>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</si>
  <si>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</si>
  <si>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</si>
  <si>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</si>
  <si>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</si>
  <si>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</si>
  <si>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</si>
  <si>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</si>
  <si>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</si>
  <si>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</si>
  <si>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</si>
  <si>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</si>
  <si>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</si>
  <si>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</si>
  <si>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</si>
  <si>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</si>
  <si>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</si>
  <si>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</si>
  <si>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</si>
  <si>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</si>
  <si>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</si>
  <si>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</si>
  <si>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</si>
  <si>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</si>
  <si>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</si>
  <si>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</si>
  <si>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</si>
  <si>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</si>
  <si>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</si>
  <si>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</si>
  <si>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</si>
  <si>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</si>
  <si>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</si>
  <si>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</si>
  <si>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</si>
  <si>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</si>
  <si>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</si>
  <si>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</si>
  <si>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</si>
  <si>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</si>
  <si>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</si>
  <si>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</si>
  <si>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</si>
  <si>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</si>
  <si>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</si>
  <si>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</si>
  <si>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</si>
  <si>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</si>
  <si>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</si>
  <si>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</si>
  <si>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</si>
  <si>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</si>
  <si>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</si>
  <si>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</si>
  <si>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</si>
  <si>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</si>
  <si>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</si>
  <si>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</si>
  <si>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</si>
  <si>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</si>
  <si>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</si>
  <si>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</si>
  <si>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</si>
  <si>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</si>
  <si>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</si>
  <si>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</si>
  <si>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</si>
  <si>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</si>
  <si>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</si>
  <si>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</si>
  <si>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</si>
  <si>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</si>
  <si>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</si>
  <si>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</si>
  <si>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</si>
  <si>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</si>
  <si>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</si>
  <si>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</si>
  <si>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</si>
  <si>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</si>
  <si>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</si>
  <si>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</si>
  <si>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</si>
  <si>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</si>
  <si>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</si>
  <si>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</si>
  <si>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</si>
  <si>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</si>
  <si>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</si>
  <si>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</si>
  <si>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</si>
  <si>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</si>
  <si>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</si>
  <si>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</si>
  <si>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</si>
  <si>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</si>
  <si>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</si>
  <si>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</si>
  <si>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</si>
  <si>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</si>
  <si>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</si>
  <si>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</si>
  <si>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</si>
  <si>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</si>
  <si>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</si>
  <si>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</si>
  <si>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</si>
  <si>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</si>
  <si>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</si>
  <si>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</si>
  <si>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</si>
  <si>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</si>
  <si>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</si>
  <si>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</si>
  <si>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</si>
  <si>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</si>
  <si>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</si>
  <si>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</si>
  <si>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</si>
  <si>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</si>
  <si>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</si>
  <si>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</si>
  <si>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</si>
  <si>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</si>
  <si>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</si>
  <si>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</si>
  <si>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</si>
  <si>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</si>
  <si>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</si>
  <si>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</si>
  <si>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</si>
  <si>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</si>
  <si>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</si>
  <si>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</si>
  <si>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</si>
  <si>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</si>
  <si>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</si>
  <si>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</si>
  <si>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</si>
  <si>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</si>
  <si>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</si>
  <si>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</si>
  <si>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</si>
  <si>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</si>
  <si>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</si>
  <si>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</si>
  <si>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</si>
  <si>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</si>
  <si>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</si>
  <si>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</si>
  <si>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</si>
  <si>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</si>
  <si>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</si>
  <si>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</si>
  <si>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</si>
  <si>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</si>
  <si>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</si>
  <si>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</si>
  <si>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</si>
  <si>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</si>
  <si>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</si>
  <si>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</si>
  <si>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</si>
  <si>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</si>
  <si>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</si>
  <si>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</si>
  <si>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</si>
  <si>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</si>
  <si>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</si>
  <si>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</si>
  <si>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</si>
  <si>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</si>
  <si>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</si>
  <si>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</si>
  <si>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</si>
  <si>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</si>
  <si>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</si>
  <si>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</si>
  <si>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</si>
  <si>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</si>
  <si>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</si>
  <si>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</si>
  <si>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</si>
  <si>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</si>
  <si>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</si>
  <si>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</si>
  <si>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</si>
  <si>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</si>
  <si>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</si>
  <si>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</si>
  <si>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</si>
  <si>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</si>
  <si>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</si>
  <si>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</si>
  <si>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</si>
  <si>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</si>
  <si>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</si>
  <si>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</si>
  <si>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</si>
  <si>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</si>
  <si>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</si>
  <si>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</si>
  <si>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</si>
  <si>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</si>
  <si>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</si>
  <si>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</si>
  <si>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</si>
  <si>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</si>
  <si>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</si>
  <si>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</si>
  <si>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</si>
  <si>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</si>
  <si>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</si>
  <si>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</si>
  <si>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</si>
  <si>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</si>
  <si>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</si>
  <si>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</si>
  <si>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</si>
  <si>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</si>
  <si>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</si>
  <si>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</si>
  <si>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</si>
  <si>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</si>
  <si>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</si>
  <si>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</si>
  <si>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</si>
  <si>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</si>
  <si>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</si>
  <si>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</si>
  <si>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</si>
  <si>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</si>
  <si>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</si>
  <si>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</si>
  <si>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</si>
  <si>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</si>
  <si>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</si>
  <si>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</si>
  <si>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</si>
  <si>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</si>
  <si>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</si>
  <si>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</si>
  <si>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</si>
  <si>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</si>
  <si>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</si>
  <si>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</si>
  <si>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</si>
  <si>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</si>
  <si>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</si>
  <si>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</si>
  <si>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</si>
  <si>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</si>
  <si>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</si>
  <si>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</si>
  <si>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</si>
  <si>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</si>
  <si>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</si>
  <si>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</si>
  <si>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</si>
  <si>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</si>
  <si>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</si>
  <si>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</si>
  <si>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</si>
  <si>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</si>
  <si>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</si>
  <si>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</si>
  <si>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</si>
  <si>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</si>
  <si>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</si>
  <si>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</si>
  <si>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</si>
  <si>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</si>
  <si>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</si>
  <si>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</si>
  <si>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</si>
  <si>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</si>
  <si>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</si>
  <si>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</si>
  <si>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</si>
  <si>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</si>
  <si>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</si>
  <si>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</si>
  <si>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</si>
  <si>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</si>
  <si>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</si>
  <si>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</si>
  <si>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</si>
  <si>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</si>
  <si>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</si>
  <si>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</si>
  <si>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</si>
  <si>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</si>
  <si>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</si>
  <si>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</si>
  <si>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</si>
  <si>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</si>
  <si>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</si>
  <si>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</si>
  <si>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</si>
  <si>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</si>
  <si>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</si>
  <si>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</si>
  <si>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</si>
  <si>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</si>
  <si>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</si>
  <si>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</si>
  <si>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</si>
  <si>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</si>
  <si>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</si>
  <si>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</si>
  <si>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</si>
  <si>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</si>
  <si>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</si>
  <si>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</si>
  <si>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</si>
  <si>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</si>
  <si>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</si>
  <si>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</si>
  <si>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</si>
  <si>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</si>
  <si>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</si>
  <si>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</si>
  <si>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</si>
  <si>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</si>
  <si>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</si>
  <si>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</si>
  <si>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</si>
  <si>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</si>
  <si>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</si>
  <si>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</si>
  <si>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</si>
  <si>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</si>
  <si>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</si>
  <si>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</si>
  <si>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</si>
  <si>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</si>
  <si>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</si>
  <si>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</si>
  <si>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</si>
  <si>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</si>
  <si>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</si>
  <si>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</si>
  <si>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</si>
  <si>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</si>
  <si>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</si>
  <si>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</si>
  <si>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</si>
  <si>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</si>
  <si>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</si>
  <si>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</si>
  <si>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</si>
  <si>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</si>
  <si>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</si>
  <si>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</si>
  <si>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</si>
  <si>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</si>
  <si>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</si>
  <si>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</si>
  <si>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</si>
  <si>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</si>
  <si>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</si>
  <si>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</si>
  <si>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</si>
  <si>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</si>
  <si>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</si>
  <si>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</si>
  <si>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</si>
  <si>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</si>
  <si>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</si>
  <si>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</si>
  <si>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</si>
  <si>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</si>
  <si>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</si>
  <si>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</si>
  <si>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</si>
  <si>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</si>
  <si>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</si>
  <si>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</si>
  <si>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</si>
  <si>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</si>
  <si>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</si>
  <si>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</si>
  <si>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</si>
  <si>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</si>
  <si>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</si>
  <si>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</si>
  <si>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</si>
  <si>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</si>
  <si>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</si>
  <si>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</si>
  <si>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</si>
  <si>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</si>
  <si>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</si>
  <si>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</si>
  <si>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</si>
  <si>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</si>
  <si>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</si>
  <si>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</si>
  <si>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</si>
  <si>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</si>
  <si>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</si>
  <si>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</si>
  <si>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</si>
  <si>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</si>
  <si>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</si>
  <si>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</si>
  <si>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</si>
  <si>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</si>
  <si>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</si>
  <si>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</si>
  <si>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</si>
  <si>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</si>
  <si>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</si>
  <si>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</si>
  <si>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</si>
  <si>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</si>
  <si>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</si>
  <si>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</si>
  <si>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</si>
  <si>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</si>
  <si>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</si>
  <si>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</si>
  <si>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</si>
  <si>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</si>
  <si>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</si>
  <si>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</si>
  <si>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</si>
  <si>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</si>
  <si>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</si>
  <si>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</si>
  <si>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</si>
  <si>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</si>
  <si>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</si>
  <si>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</si>
  <si>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</si>
  <si>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</si>
  <si>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</si>
  <si>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</si>
  <si>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</si>
  <si>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</si>
  <si>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</si>
  <si>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</si>
  <si>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</si>
  <si>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</si>
  <si>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</si>
  <si>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</si>
  <si>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</si>
  <si>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</si>
  <si>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</si>
  <si>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</si>
  <si>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</si>
  <si>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</si>
  <si>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</si>
  <si>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</si>
  <si>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</si>
  <si>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</si>
  <si>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</si>
  <si>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</si>
  <si>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</si>
  <si>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</si>
  <si>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</si>
  <si>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</si>
  <si>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</si>
  <si>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</si>
  <si>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</si>
  <si>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</si>
  <si>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</si>
  <si>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</si>
  <si>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</si>
  <si>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</si>
  <si>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</si>
  <si>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</si>
  <si>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</si>
  <si>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</si>
  <si>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</si>
  <si>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</si>
  <si>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</si>
  <si>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</si>
  <si>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</si>
  <si>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</si>
  <si>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</si>
  <si>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</si>
  <si>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</si>
  <si>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</si>
  <si>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</si>
  <si>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</si>
  <si>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</si>
  <si>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</si>
  <si>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</si>
  <si>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</si>
  <si>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</si>
  <si>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</si>
  <si>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</si>
  <si>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</si>
  <si>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</si>
  <si>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</si>
  <si>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</si>
  <si>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</si>
  <si>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</si>
  <si>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</si>
  <si>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</si>
  <si>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</si>
  <si>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</si>
  <si>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</si>
  <si>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</si>
  <si>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</si>
  <si>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</si>
  <si>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</si>
  <si>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</si>
  <si>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</si>
  <si>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</si>
  <si>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</si>
  <si>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</si>
  <si>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</si>
  <si>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</si>
  <si>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</si>
  <si>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</si>
  <si>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</si>
  <si>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</si>
  <si>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</si>
  <si>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</si>
  <si>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</si>
  <si>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</si>
  <si>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</si>
  <si>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</si>
  <si>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</si>
  <si>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</si>
  <si>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</si>
  <si>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</si>
  <si>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</si>
  <si>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</si>
  <si>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</si>
  <si>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</si>
  <si>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</si>
  <si>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</si>
  <si>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</si>
  <si>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</si>
  <si>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</si>
  <si>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</si>
  <si>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</si>
  <si>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</si>
  <si>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</si>
  <si>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</si>
  <si>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</si>
  <si>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</si>
  <si>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</si>
  <si>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</si>
  <si>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</si>
  <si>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</si>
  <si>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</si>
  <si>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</si>
  <si>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</si>
  <si>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</si>
  <si>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</si>
  <si>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</si>
  <si>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</si>
  <si>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</si>
  <si>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</si>
  <si>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</si>
  <si>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</si>
  <si>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</si>
  <si>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</si>
  <si>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</si>
  <si>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</si>
  <si>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</si>
  <si>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</si>
  <si>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</si>
  <si>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</si>
  <si>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</si>
  <si>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</si>
  <si>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</si>
  <si>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</si>
  <si>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</si>
  <si>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</si>
  <si>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</si>
  <si>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</si>
  <si>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</si>
  <si>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</si>
  <si>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</si>
  <si>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</si>
  <si>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</si>
  <si>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</si>
  <si>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</si>
  <si>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</si>
  <si>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</si>
  <si>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</si>
  <si>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</si>
  <si>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</si>
  <si>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</si>
  <si>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</si>
  <si>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</si>
  <si>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</si>
  <si>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</si>
  <si>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</si>
  <si>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</si>
  <si>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</si>
  <si>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</si>
  <si>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</si>
  <si>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</si>
  <si>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</si>
  <si>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</si>
  <si>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</si>
  <si>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</si>
  <si>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</si>
  <si>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</si>
  <si>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</si>
  <si>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</si>
  <si>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</si>
  <si>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</si>
  <si>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</si>
  <si>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</si>
  <si>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</si>
  <si>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</si>
  <si>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</si>
  <si>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</si>
  <si>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</si>
  <si>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</si>
  <si>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</si>
  <si>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</si>
  <si>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</si>
  <si>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</si>
  <si>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</si>
  <si>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</si>
  <si>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</si>
  <si>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</si>
  <si>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</si>
  <si>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</si>
  <si>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</si>
  <si>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</si>
  <si>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</si>
  <si>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</si>
  <si>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</si>
  <si>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</si>
  <si>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</si>
  <si>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</si>
  <si>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</si>
  <si>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</si>
  <si>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</si>
  <si>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</si>
  <si>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</si>
  <si>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</si>
  <si>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</si>
  <si>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</si>
  <si>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</si>
  <si>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</si>
  <si>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</si>
  <si>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</si>
  <si>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</si>
  <si>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</si>
  <si>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</si>
  <si>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</si>
  <si>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</si>
  <si>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</si>
  <si>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</si>
  <si>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</si>
  <si>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</si>
  <si>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</si>
  <si>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</si>
  <si>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</si>
  <si>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</si>
  <si>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</si>
  <si>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</si>
  <si>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</si>
  <si>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</si>
  <si>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</si>
  <si>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</si>
  <si>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</si>
  <si>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</si>
  <si>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</si>
  <si>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</si>
  <si>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</si>
  <si>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</si>
  <si>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</si>
  <si>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</si>
  <si>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</si>
  <si>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</si>
  <si>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</si>
  <si>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</si>
  <si>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</si>
  <si>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</si>
  <si>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</si>
  <si>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</si>
  <si>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</si>
  <si>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</si>
  <si>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</si>
  <si>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</si>
  <si>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</si>
  <si>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</si>
  <si>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</si>
  <si>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</si>
  <si>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</si>
  <si>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</si>
  <si>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</si>
  <si>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</si>
  <si>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</si>
  <si>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</si>
  <si>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</si>
  <si>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</si>
  <si>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</si>
  <si>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</si>
  <si>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</si>
  <si>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</si>
  <si>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</si>
  <si>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</si>
  <si>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</si>
  <si>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</si>
  <si>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</si>
  <si>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</si>
  <si>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</si>
  <si>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</si>
  <si>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</si>
  <si>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</si>
  <si>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</si>
  <si>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</si>
  <si>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</si>
  <si>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</si>
  <si>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</si>
  <si>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</si>
  <si>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</si>
  <si>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</si>
  <si>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</si>
  <si>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</si>
  <si>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</si>
  <si>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</si>
  <si>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</si>
  <si>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</si>
  <si>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</si>
  <si>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</si>
  <si>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</si>
  <si>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</si>
  <si>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</si>
  <si>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</si>
  <si>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</si>
  <si>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</si>
  <si>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</si>
  <si>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</si>
  <si>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</si>
  <si>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</si>
  <si>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</si>
  <si>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</si>
  <si>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</si>
  <si>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</si>
  <si>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</si>
  <si>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</si>
  <si>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</si>
  <si>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</si>
  <si>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</si>
  <si>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</si>
  <si>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</si>
  <si>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</si>
  <si>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</si>
  <si>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</si>
  <si>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</si>
  <si>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</si>
  <si>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</si>
  <si>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</si>
  <si>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</si>
  <si>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</si>
  <si>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</si>
  <si>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</si>
  <si>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</si>
  <si>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</si>
  <si>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</si>
  <si>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</si>
  <si>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</si>
  <si>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</si>
  <si>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</si>
  <si>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</si>
  <si>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</si>
  <si>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</si>
  <si>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</si>
  <si>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</si>
  <si>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</si>
  <si>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</si>
  <si>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</si>
  <si>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</si>
  <si>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</si>
  <si>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</si>
  <si>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</si>
  <si>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</si>
  <si>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</si>
  <si>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</si>
  <si>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</si>
  <si>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</si>
  <si>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</si>
  <si>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</si>
  <si>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</si>
  <si>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</si>
  <si>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</si>
  <si>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</si>
  <si>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</si>
  <si>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</si>
  <si>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</si>
  <si>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</si>
  <si>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</si>
  <si>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</si>
  <si>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</si>
  <si>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</si>
  <si>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</si>
  <si>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</si>
  <si>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</si>
  <si>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</si>
  <si>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</si>
  <si>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</si>
  <si>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</si>
  <si>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</si>
  <si>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</si>
  <si>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</si>
  <si>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</si>
  <si>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</si>
  <si>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</si>
  <si>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</si>
  <si>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</si>
  <si>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</si>
  <si>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</si>
  <si>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</si>
  <si>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</si>
  <si>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</si>
  <si>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</si>
  <si>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</si>
  <si>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</si>
  <si>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</si>
  <si>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</si>
  <si>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</si>
  <si>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</si>
  <si>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</si>
  <si>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</si>
  <si>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</si>
  <si>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</si>
  <si>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</si>
  <si>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</si>
  <si>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</si>
  <si>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</si>
  <si>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</si>
  <si>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</si>
  <si>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</si>
  <si>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</si>
  <si>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</si>
  <si>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</si>
  <si>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</si>
  <si>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</si>
  <si>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</si>
  <si>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</si>
  <si>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</si>
  <si>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</si>
  <si>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</si>
  <si>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</si>
  <si>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</si>
  <si>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</si>
  <si>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</si>
  <si>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</si>
  <si>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</si>
  <si>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</si>
  <si>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</si>
  <si>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</si>
  <si>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</si>
  <si>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</si>
  <si>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</si>
  <si>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</si>
  <si>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</si>
  <si>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</si>
  <si>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</si>
  <si>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</si>
  <si>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</si>
  <si>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</si>
  <si>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</si>
  <si>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</si>
  <si>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</si>
  <si>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</si>
  <si>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</si>
  <si>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</si>
  <si>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</si>
  <si>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</si>
  <si>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</si>
  <si>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</si>
  <si>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</si>
  <si>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</si>
  <si>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</si>
  <si>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</si>
  <si>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</si>
  <si>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</si>
  <si>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</si>
  <si>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</si>
  <si>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</si>
  <si>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</si>
  <si>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</si>
  <si>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</si>
  <si>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</si>
  <si>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</si>
  <si>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</si>
  <si>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</si>
  <si>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</si>
  <si>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</si>
  <si>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</si>
  <si>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</si>
  <si>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</si>
  <si>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</si>
  <si>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</si>
  <si>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</si>
  <si>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</si>
  <si>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</si>
  <si>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</si>
  <si>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</si>
  <si>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</si>
  <si>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</si>
  <si>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</si>
  <si>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</si>
  <si>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</si>
  <si>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</si>
  <si>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</si>
  <si>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</si>
  <si>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</si>
  <si>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</si>
  <si>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</si>
  <si>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</si>
  <si>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</si>
  <si>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</si>
  <si>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</si>
  <si>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</si>
  <si>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</si>
  <si>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</si>
  <si>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</si>
  <si>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</si>
  <si>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</si>
  <si>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</si>
  <si>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</si>
  <si>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</si>
  <si>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</si>
  <si>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</si>
  <si>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</si>
  <si>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</si>
  <si>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</si>
  <si>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</si>
  <si>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</si>
  <si>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</si>
  <si>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</si>
  <si>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</si>
  <si>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</si>
  <si>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</si>
  <si>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</si>
  <si>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</si>
  <si>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</si>
  <si>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</si>
  <si>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</si>
  <si>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</si>
  <si>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</si>
  <si>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</si>
  <si>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</si>
  <si>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</si>
  <si>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</si>
  <si>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</si>
  <si>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</si>
  <si>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</si>
  <si>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</si>
  <si>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</si>
  <si>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</si>
  <si>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</si>
  <si>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</si>
  <si>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</si>
  <si>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</si>
  <si>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</si>
  <si>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</si>
  <si>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</si>
  <si>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</si>
  <si>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</si>
  <si>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</si>
  <si>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</si>
  <si>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</si>
  <si>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</si>
  <si>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</si>
  <si>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</si>
  <si>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</si>
  <si>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</si>
  <si>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</si>
  <si>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</si>
  <si>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</si>
  <si>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</si>
  <si>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</si>
  <si>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</si>
  <si>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</si>
  <si>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</si>
  <si>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</si>
  <si>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</si>
  <si>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</si>
  <si>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</si>
  <si>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</si>
  <si>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</si>
  <si>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</si>
  <si>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</si>
  <si>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</si>
  <si>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</si>
  <si>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</si>
  <si>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</si>
  <si>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</si>
  <si>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</si>
  <si>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</si>
  <si>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</si>
  <si>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</si>
  <si>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</si>
  <si>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</si>
  <si>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</si>
  <si>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</si>
  <si>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</si>
  <si>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</si>
  <si>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</si>
  <si>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</si>
  <si>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</si>
  <si>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</si>
  <si>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</si>
  <si>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</si>
  <si>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</si>
  <si>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</si>
  <si>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</si>
  <si>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</si>
  <si>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</si>
  <si>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</si>
  <si>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</si>
  <si>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</si>
  <si>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</si>
  <si>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</si>
  <si>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</si>
  <si>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</si>
  <si>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</si>
  <si>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</si>
  <si>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</si>
  <si>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</si>
  <si>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</si>
  <si>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</si>
  <si>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</si>
  <si>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</si>
  <si>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</si>
  <si>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</si>
  <si>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</si>
  <si>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</si>
  <si>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</si>
  <si>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</si>
  <si>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</si>
  <si>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</si>
  <si>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</si>
  <si>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</si>
  <si>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</si>
  <si>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</si>
  <si>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</si>
  <si>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</si>
  <si>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</si>
  <si>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</si>
  <si>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</si>
  <si>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</si>
  <si>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</si>
  <si>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</si>
  <si>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</si>
  <si>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</si>
  <si>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</si>
  <si>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</si>
  <si>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</si>
  <si>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</si>
  <si>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</si>
  <si>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</si>
  <si>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</si>
  <si>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</si>
  <si>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</si>
  <si>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</si>
  <si>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</si>
  <si>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</si>
  <si>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</si>
  <si>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</si>
  <si>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</si>
  <si>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</si>
  <si>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</si>
  <si>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</si>
  <si>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</si>
  <si>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</si>
  <si>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</si>
  <si>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</si>
  <si>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</si>
  <si>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</si>
  <si>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</si>
  <si>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</si>
  <si>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</si>
  <si>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</si>
  <si>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</si>
  <si>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</si>
  <si>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</si>
  <si>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</si>
  <si>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</si>
  <si>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</si>
  <si>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</si>
  <si>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</si>
  <si>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</si>
  <si>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</si>
  <si>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</si>
  <si>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</si>
  <si>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</si>
  <si>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</si>
  <si>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</si>
  <si>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</si>
  <si>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</si>
  <si>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</si>
  <si>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</si>
  <si>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</si>
  <si>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</si>
  <si>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</si>
  <si>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</si>
  <si>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</si>
  <si>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</si>
  <si>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</si>
  <si>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</si>
  <si>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</si>
  <si>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</si>
  <si>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</si>
  <si>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</si>
  <si>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</si>
  <si>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</si>
  <si>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</si>
  <si>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</si>
  <si>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</si>
  <si>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</si>
  <si>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</si>
  <si>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</si>
  <si>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</si>
  <si>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</si>
  <si>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</si>
  <si>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</si>
  <si>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</si>
  <si>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</si>
  <si>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</si>
  <si>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</si>
  <si>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</si>
  <si>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</si>
  <si>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</si>
  <si>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</si>
  <si>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</si>
  <si>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</si>
  <si>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</si>
  <si>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</si>
  <si>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</si>
  <si>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</si>
  <si>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</si>
  <si>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</si>
  <si>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</si>
  <si>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</si>
  <si>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</si>
  <si>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</si>
  <si>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</si>
  <si>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</si>
  <si>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</si>
  <si>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</si>
  <si>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</si>
  <si>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</si>
  <si>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</si>
  <si>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</si>
  <si>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</si>
  <si>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</si>
  <si>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</si>
  <si>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</si>
  <si>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</si>
  <si>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</si>
  <si>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</si>
  <si>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</si>
  <si>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</si>
  <si>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</si>
  <si>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</si>
  <si>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</si>
  <si>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</si>
  <si>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</si>
  <si>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</si>
  <si>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</si>
  <si>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</si>
  <si>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</si>
  <si>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</si>
  <si>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</si>
  <si>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</si>
  <si>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</si>
  <si>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</si>
  <si>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</si>
  <si>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</si>
  <si>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</si>
  <si>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</si>
  <si>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</si>
  <si>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</si>
  <si>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</si>
  <si>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</si>
  <si>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</si>
  <si>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</si>
  <si>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</si>
  <si>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</si>
  <si>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</si>
  <si>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</si>
  <si>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</si>
  <si>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</si>
  <si>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</si>
  <si>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</si>
  <si>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</si>
  <si>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</si>
  <si>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</si>
  <si>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</si>
  <si>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</si>
  <si>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</si>
  <si>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</si>
  <si>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</si>
  <si>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</si>
  <si>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</si>
  <si>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</si>
  <si>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</si>
  <si>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</si>
  <si>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</si>
  <si>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</si>
  <si>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</si>
  <si>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</si>
  <si>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</si>
  <si>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</si>
  <si>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</si>
  <si>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</si>
  <si>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</si>
  <si>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</si>
  <si>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</si>
  <si>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</si>
  <si>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</si>
  <si>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</si>
  <si>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</si>
  <si>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</si>
  <si>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</si>
  <si>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</si>
  <si>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</si>
  <si>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</si>
  <si>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</si>
  <si>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</si>
  <si>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</si>
  <si>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</si>
  <si>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</si>
  <si>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</si>
  <si>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</si>
  <si>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</si>
  <si>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</si>
  <si>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</si>
  <si>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</si>
  <si>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</si>
  <si>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</si>
  <si>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</si>
  <si>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</si>
  <si>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</si>
  <si>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</si>
  <si>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</si>
  <si>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</si>
  <si>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</si>
  <si>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</si>
  <si>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</si>
  <si>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</si>
  <si>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</si>
  <si>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</si>
  <si>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</si>
  <si>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</si>
  <si>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</si>
  <si>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</si>
  <si>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</si>
  <si>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</si>
  <si>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</si>
  <si>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</si>
  <si>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</si>
  <si>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</si>
  <si>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</si>
  <si>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</si>
  <si>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</si>
  <si>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</si>
  <si>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</si>
  <si>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</si>
  <si>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</si>
  <si>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</si>
  <si>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</si>
  <si>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</si>
  <si>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</si>
  <si>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</si>
  <si>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</si>
  <si>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</si>
  <si>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</si>
  <si>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</si>
  <si>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</si>
  <si>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</si>
  <si>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</si>
  <si>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</si>
  <si>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</si>
  <si>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</si>
  <si>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</si>
  <si>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</si>
  <si>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</si>
  <si>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</si>
  <si>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</si>
  <si>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</si>
  <si>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</si>
  <si>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</si>
  <si>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</si>
  <si>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</si>
  <si>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</si>
  <si>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</si>
  <si>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</si>
  <si>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</si>
  <si>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</si>
  <si>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</si>
  <si>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</si>
  <si>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</si>
  <si>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</si>
  <si>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</si>
  <si>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</si>
  <si>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</si>
  <si>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</si>
  <si>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</si>
  <si>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</si>
  <si>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</si>
  <si>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</si>
  <si>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</si>
  <si>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</si>
  <si>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</si>
  <si>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</si>
  <si>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</si>
  <si>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</si>
  <si>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</si>
  <si>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</si>
  <si>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</si>
  <si>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</si>
  <si>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</si>
  <si>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</si>
  <si>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</si>
  <si>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</si>
  <si>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</si>
  <si>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</si>
  <si>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</si>
  <si>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</si>
  <si>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</si>
  <si>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</si>
  <si>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</si>
  <si>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</si>
  <si>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</si>
  <si>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</si>
  <si>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</si>
  <si>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</si>
  <si>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</si>
  <si>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</si>
  <si>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</si>
  <si>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</si>
  <si>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</si>
  <si>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</si>
  <si>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</si>
  <si>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</si>
  <si>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</si>
  <si>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</si>
  <si>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</si>
  <si>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</si>
  <si>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</si>
  <si>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</si>
  <si>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</si>
  <si>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</si>
  <si>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</si>
  <si>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</si>
  <si>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</si>
  <si>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</si>
  <si>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</si>
  <si>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</si>
  <si>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</si>
  <si>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</si>
  <si>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</si>
  <si>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</si>
  <si>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</si>
  <si>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</si>
  <si>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</si>
  <si>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</si>
  <si>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</si>
  <si>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</si>
  <si>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</si>
  <si>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</si>
  <si>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</si>
  <si>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</si>
  <si>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</si>
  <si>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</si>
  <si>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</si>
  <si>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</si>
  <si>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</si>
  <si>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</si>
  <si>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</si>
  <si>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</si>
  <si>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</si>
  <si>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</si>
  <si>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</si>
  <si>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</si>
  <si>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</si>
  <si>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</si>
  <si>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</si>
  <si>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</si>
  <si>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</si>
  <si>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</si>
  <si>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</si>
  <si>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</si>
  <si>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</si>
  <si>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</si>
  <si>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</si>
  <si>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</si>
  <si>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</si>
  <si>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</si>
  <si>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</si>
  <si>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</si>
  <si>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</si>
  <si>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</si>
  <si>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</si>
  <si>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</si>
  <si>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</si>
  <si>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</si>
  <si>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</si>
  <si>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</si>
  <si>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</si>
  <si>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</si>
  <si>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</si>
  <si>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</si>
  <si>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</si>
  <si>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</si>
  <si>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</si>
  <si>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</si>
  <si>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</si>
  <si>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</si>
  <si>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</si>
  <si>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</si>
  <si>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</si>
  <si>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</si>
  <si>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</si>
  <si>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</si>
  <si>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</si>
  <si>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</si>
  <si>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</si>
  <si>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</si>
  <si>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</si>
  <si>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</si>
  <si>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</si>
  <si>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</si>
  <si>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</si>
  <si>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</si>
  <si>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</si>
  <si>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</si>
  <si>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</si>
  <si>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</si>
  <si>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</si>
  <si>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</si>
  <si>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</si>
  <si>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</si>
  <si>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</si>
  <si>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</si>
  <si>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</si>
  <si>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</si>
  <si>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</si>
  <si>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</si>
  <si>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</si>
  <si>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</si>
  <si>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</si>
  <si>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</si>
  <si>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</si>
  <si>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</si>
  <si>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</si>
  <si>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</si>
  <si>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</si>
  <si>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</si>
  <si>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</si>
  <si>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</si>
  <si>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</si>
  <si>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</si>
  <si>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</si>
  <si>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</si>
  <si>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</si>
  <si>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</si>
  <si>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</si>
  <si>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</si>
  <si>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</si>
  <si>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</si>
  <si>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</si>
  <si>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</si>
  <si>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</si>
  <si>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</si>
  <si>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</si>
  <si>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</si>
  <si>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</si>
  <si>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</si>
  <si>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</si>
  <si>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</si>
  <si>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</si>
  <si>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</si>
  <si>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</si>
  <si>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</si>
  <si>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</si>
  <si>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</si>
  <si>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</si>
  <si>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</si>
  <si>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</si>
  <si>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</si>
  <si>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</si>
  <si>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</si>
  <si>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</si>
  <si>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</si>
  <si>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</si>
  <si>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</si>
  <si>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</si>
  <si>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</si>
  <si>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</si>
  <si>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</si>
  <si>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</si>
  <si>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</si>
  <si>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</si>
  <si>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</si>
  <si>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</si>
  <si>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</si>
  <si>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</si>
  <si>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</si>
  <si>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</si>
  <si>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</si>
  <si>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</si>
  <si>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</si>
  <si>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</si>
  <si>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</si>
  <si>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</si>
  <si>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</si>
  <si>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</si>
  <si>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</si>
  <si>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</si>
  <si>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</si>
  <si>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</si>
  <si>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</si>
  <si>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</si>
  <si>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</si>
  <si>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</si>
  <si>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</si>
  <si>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</si>
  <si>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</si>
  <si>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</si>
  <si>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</si>
  <si>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</si>
  <si>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</si>
  <si>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</si>
  <si>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</si>
  <si>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</si>
  <si>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</si>
  <si>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</si>
  <si>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</si>
  <si>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</si>
  <si>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</si>
  <si>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</si>
  <si>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</si>
  <si>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</si>
  <si>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</si>
  <si>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</si>
  <si>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</si>
  <si>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</si>
  <si>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</si>
  <si>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</si>
  <si>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</si>
  <si>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</si>
  <si>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</si>
  <si>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</si>
  <si>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</si>
  <si>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</si>
  <si>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</si>
  <si>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</si>
  <si>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</si>
  <si>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</si>
  <si>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</si>
  <si>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</si>
  <si>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</si>
  <si>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</si>
  <si>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</si>
  <si>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</si>
  <si>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</si>
  <si>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</si>
  <si>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</si>
  <si>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</si>
  <si>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</si>
  <si>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</si>
  <si>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</si>
  <si>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</si>
  <si>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</si>
  <si>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</si>
  <si>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</si>
  <si>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</si>
  <si>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</si>
  <si>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</si>
  <si>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</si>
  <si>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</si>
  <si>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</si>
  <si>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</si>
  <si>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</si>
  <si>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</si>
  <si>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</si>
  <si>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</si>
  <si>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</si>
  <si>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</si>
  <si>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</si>
  <si>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</si>
  <si>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</si>
  <si>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</si>
  <si>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</si>
  <si>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</si>
  <si>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</si>
  <si>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</si>
  <si>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</si>
  <si>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</si>
  <si>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</si>
  <si>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</si>
  <si>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</si>
  <si>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</si>
  <si>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</si>
  <si>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</si>
  <si>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</si>
  <si>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</si>
  <si>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</si>
  <si>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</si>
  <si>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</si>
  <si>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</si>
  <si>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</si>
  <si>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</si>
  <si>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</si>
  <si>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</si>
  <si>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</si>
  <si>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</si>
  <si>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</si>
  <si>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</si>
  <si>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</si>
  <si>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</si>
  <si>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</si>
  <si>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</si>
  <si>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</si>
  <si>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</si>
  <si>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</si>
  <si>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</si>
  <si>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</si>
  <si>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</si>
  <si>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</si>
  <si>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</si>
  <si>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</si>
  <si>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</si>
  <si>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</si>
  <si>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</si>
  <si>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</si>
  <si>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</si>
  <si>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</si>
  <si>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</si>
  <si>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</si>
  <si>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</si>
  <si>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</si>
  <si>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</si>
  <si>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</si>
  <si>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</si>
  <si>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</si>
  <si>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</si>
  <si>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</si>
  <si>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</si>
  <si>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</si>
  <si>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</si>
  <si>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</si>
  <si>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</si>
  <si>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</si>
  <si>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</si>
  <si>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</si>
  <si>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</si>
  <si>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</si>
  <si>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</si>
  <si>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</si>
  <si>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</si>
  <si>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</si>
  <si>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</si>
  <si>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</si>
  <si>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</si>
  <si>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</si>
  <si>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</si>
  <si>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</si>
  <si>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</si>
  <si>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</si>
  <si>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</si>
  <si>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</si>
  <si>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</si>
  <si>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</si>
  <si>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</si>
  <si>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</si>
  <si>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</si>
  <si>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</si>
  <si>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</si>
  <si>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</si>
  <si>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</si>
  <si>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</si>
  <si>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</si>
  <si>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</si>
  <si>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</si>
  <si>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</si>
  <si>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</si>
  <si>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</si>
  <si>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</si>
  <si>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</si>
  <si>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</si>
  <si>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</si>
  <si>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</si>
  <si>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</si>
  <si>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</si>
  <si>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</si>
  <si>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</si>
  <si>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</si>
  <si>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</si>
  <si>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</si>
  <si>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</si>
  <si>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</si>
  <si>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</si>
  <si>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</si>
  <si>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</si>
  <si>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</si>
  <si>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</si>
  <si>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</si>
  <si>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</si>
  <si>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</si>
  <si>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</si>
  <si>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</si>
  <si>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</si>
  <si>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</si>
  <si>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</si>
  <si>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</si>
  <si>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</si>
  <si>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</si>
  <si>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</si>
  <si>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</si>
  <si>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</si>
  <si>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</si>
  <si>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</si>
  <si>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</si>
  <si>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</si>
  <si>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</si>
  <si>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</si>
  <si>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</si>
  <si>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</si>
  <si>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</si>
  <si>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</si>
  <si>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</si>
  <si>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</si>
  <si>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</si>
  <si>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</si>
  <si>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</si>
  <si>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</si>
  <si>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</si>
  <si>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</si>
  <si>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</si>
  <si>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</si>
  <si>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</si>
  <si>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</si>
  <si>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</si>
  <si>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</si>
  <si>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</si>
  <si>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</si>
  <si>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</si>
  <si>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</si>
  <si>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</si>
  <si>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</si>
  <si>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</si>
  <si>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</si>
  <si>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</si>
  <si>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</si>
  <si>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</si>
  <si>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</si>
  <si>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</si>
  <si>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</si>
  <si>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</si>
  <si>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</si>
  <si>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</si>
  <si>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</si>
  <si>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</si>
  <si>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</si>
  <si>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</si>
  <si>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</si>
  <si>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</si>
  <si>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</si>
  <si>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</si>
  <si>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</si>
  <si>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</si>
  <si>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</si>
  <si>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</si>
  <si>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</si>
  <si>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</si>
  <si>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</si>
  <si>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</si>
  <si>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</si>
  <si>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</si>
  <si>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</si>
  <si>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</si>
  <si>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</si>
  <si>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</si>
  <si>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</si>
  <si>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</si>
  <si>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</si>
  <si>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</si>
  <si>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</si>
  <si>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</si>
  <si>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</si>
  <si>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</si>
  <si>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</si>
  <si>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</si>
  <si>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</si>
  <si>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</si>
  <si>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</si>
  <si>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</si>
  <si>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</si>
  <si>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</si>
  <si>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</si>
  <si>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</si>
  <si>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</si>
  <si>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</si>
  <si>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</si>
  <si>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</si>
  <si>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</si>
  <si>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</si>
  <si>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</si>
  <si>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</si>
  <si>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</si>
  <si>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</si>
  <si>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</si>
  <si>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</si>
  <si>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</si>
  <si>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</si>
  <si>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</si>
  <si>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</si>
  <si>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</si>
  <si>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</si>
  <si>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</si>
  <si>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</si>
  <si>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</si>
  <si>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</si>
  <si>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</si>
  <si>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</si>
  <si>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</si>
  <si>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</si>
  <si>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</si>
  <si>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</si>
  <si>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</si>
  <si>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</si>
  <si>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</si>
  <si>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</si>
  <si>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</si>
  <si>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</si>
  <si>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</si>
  <si>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</si>
  <si>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</si>
  <si>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</si>
  <si>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</si>
  <si>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</si>
  <si>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</si>
  <si>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</si>
  <si>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</si>
  <si>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</si>
  <si>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</si>
  <si>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</si>
  <si>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</si>
  <si>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</si>
  <si>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</si>
  <si>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</si>
  <si>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</si>
  <si>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</si>
  <si>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</si>
  <si>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</si>
  <si>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</si>
  <si>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</si>
  <si>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</si>
  <si>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</si>
  <si>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</si>
  <si>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</si>
  <si>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</si>
  <si>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</si>
  <si>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</si>
  <si>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</si>
  <si>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</si>
  <si>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</si>
  <si>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</si>
  <si>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</si>
  <si>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</si>
  <si>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</si>
  <si>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</si>
  <si>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</si>
  <si>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</si>
  <si>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</si>
  <si>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</si>
  <si>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</si>
  <si>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</si>
  <si>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</si>
  <si>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</si>
  <si>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</si>
  <si>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</si>
  <si>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</si>
  <si>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</si>
  <si>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</si>
  <si>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</si>
  <si>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</si>
  <si>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</si>
  <si>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</si>
  <si>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</si>
  <si>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</si>
  <si>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</si>
  <si>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</si>
  <si>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</si>
  <si>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</si>
  <si>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</si>
  <si>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</si>
  <si>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</si>
  <si>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</si>
  <si>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</si>
  <si>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</si>
  <si>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</si>
  <si>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</si>
  <si>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</si>
  <si>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</si>
  <si>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</si>
  <si>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</si>
  <si>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</si>
  <si>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</si>
  <si>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</si>
  <si>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</si>
  <si>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</si>
  <si>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</si>
  <si>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</si>
  <si>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</si>
  <si>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</si>
  <si>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</si>
  <si>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</si>
  <si>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</si>
  <si>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</si>
  <si>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</si>
  <si>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</si>
  <si>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</si>
  <si>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</si>
  <si>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</si>
  <si>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</si>
  <si>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</si>
  <si>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</si>
  <si>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</si>
  <si>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</si>
  <si>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</si>
  <si>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</si>
  <si>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</si>
  <si>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</si>
  <si>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</si>
  <si>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</si>
  <si>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</si>
  <si>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</si>
  <si>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</si>
  <si>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</si>
  <si>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</si>
  <si>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</si>
  <si>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</si>
  <si>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</si>
  <si>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</si>
  <si>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</si>
  <si>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</si>
  <si>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</si>
  <si>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</si>
  <si>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</si>
  <si>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</si>
  <si>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</si>
  <si>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</si>
  <si>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</si>
  <si>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</si>
  <si>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</si>
  <si>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</si>
  <si>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</si>
  <si>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</si>
  <si>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</si>
  <si>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</si>
  <si>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</si>
  <si>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</si>
  <si>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</si>
  <si>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</si>
  <si>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</si>
  <si>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</si>
  <si>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</si>
  <si>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</si>
  <si>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</si>
  <si>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</si>
  <si>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</si>
  <si>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</si>
  <si>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</si>
  <si>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</si>
  <si>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</si>
  <si>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</si>
  <si>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</si>
  <si>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</si>
  <si>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</si>
  <si>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</si>
  <si>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</si>
  <si>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</si>
  <si>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</si>
  <si>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</si>
  <si>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</si>
  <si>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</si>
  <si>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</si>
  <si>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</si>
  <si>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</si>
  <si>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</si>
  <si>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</si>
  <si>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</si>
  <si>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</si>
  <si>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</si>
  <si>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</si>
  <si>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</si>
  <si>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</si>
  <si>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</si>
  <si>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</si>
  <si>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</si>
  <si>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</si>
  <si>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</si>
  <si>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</si>
  <si>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</si>
  <si>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</si>
  <si>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</si>
  <si>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</si>
  <si>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</si>
  <si>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</si>
  <si>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</si>
  <si>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</si>
  <si>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</si>
  <si>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</si>
  <si>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</si>
  <si>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</si>
  <si>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</si>
  <si>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</si>
  <si>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</si>
  <si>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</si>
  <si>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</si>
  <si>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</si>
  <si>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</si>
  <si>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</si>
  <si>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</si>
  <si>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</si>
  <si>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</si>
  <si>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</si>
  <si>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</si>
  <si>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</si>
  <si>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</si>
  <si>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</si>
  <si>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</si>
  <si>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</si>
  <si>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</si>
  <si>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</si>
  <si>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</si>
  <si>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</si>
  <si>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</si>
  <si>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</si>
  <si>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</si>
  <si>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</si>
  <si>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</si>
  <si>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</si>
  <si>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</si>
  <si>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</si>
  <si>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</si>
  <si>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</si>
  <si>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</si>
  <si>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</si>
  <si>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</si>
  <si>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</si>
  <si>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</si>
  <si>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</si>
  <si>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</si>
  <si>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</si>
  <si>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</si>
  <si>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</si>
  <si>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</si>
  <si>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</si>
  <si>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</si>
  <si>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</si>
  <si>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</si>
  <si>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</si>
  <si>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</si>
  <si>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</si>
  <si>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</si>
  <si>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</si>
  <si>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</si>
  <si>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</si>
  <si>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</si>
  <si>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</si>
  <si>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</si>
  <si>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</si>
  <si>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</si>
  <si>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</si>
  <si>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</si>
  <si>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</si>
  <si>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</si>
  <si>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</si>
  <si>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</si>
  <si>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</si>
  <si>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</si>
  <si>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</si>
  <si>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</si>
  <si>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</si>
  <si>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</si>
  <si>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</si>
  <si>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</si>
  <si>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</si>
  <si>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</si>
  <si>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</si>
  <si>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</si>
  <si>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</si>
  <si>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</si>
  <si>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</si>
  <si>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</si>
  <si>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</si>
  <si>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</si>
  <si>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</si>
  <si>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</si>
  <si>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</si>
  <si>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</si>
  <si>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</si>
  <si>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</si>
  <si>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</si>
  <si>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</si>
  <si>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</si>
  <si>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</si>
  <si>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</si>
  <si>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</si>
  <si>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</si>
  <si>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</si>
  <si>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</si>
  <si>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</si>
  <si>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</si>
  <si>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</si>
  <si>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</si>
  <si>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</si>
  <si>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</si>
  <si>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</si>
  <si>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</si>
  <si>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</si>
  <si>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</si>
  <si>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</si>
  <si>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</si>
  <si>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</si>
  <si>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</si>
  <si>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</si>
  <si>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</si>
  <si>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</si>
  <si>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</si>
  <si>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</si>
  <si>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</si>
  <si>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</si>
  <si>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</si>
  <si>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</si>
  <si>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</si>
  <si>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</si>
  <si>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</si>
  <si>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</si>
  <si>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</si>
  <si>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</si>
  <si>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</si>
  <si>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</si>
  <si>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</si>
  <si>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</si>
  <si>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</si>
  <si>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</si>
  <si>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</si>
  <si>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</si>
  <si>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</si>
  <si>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</si>
  <si>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</si>
  <si>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</si>
  <si>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</si>
  <si>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</si>
  <si>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</si>
  <si>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</si>
  <si>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</si>
  <si>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</si>
  <si>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</si>
  <si>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</si>
  <si>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</si>
  <si>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</si>
  <si>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</si>
  <si>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</si>
  <si>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</si>
  <si>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</si>
  <si>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</si>
  <si>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</si>
  <si>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</si>
  <si>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</si>
  <si>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</si>
  <si>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</si>
  <si>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</si>
  <si>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</si>
  <si>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</si>
  <si>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</si>
  <si>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</si>
  <si>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</si>
  <si>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</si>
  <si>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</si>
  <si>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</si>
  <si>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</si>
  <si>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</si>
  <si>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</si>
  <si>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</si>
  <si>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</si>
  <si>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</si>
  <si>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</si>
  <si>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</si>
  <si>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</si>
  <si>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</si>
  <si>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</si>
  <si>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</si>
  <si>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</si>
  <si>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</si>
  <si>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</si>
  <si>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</si>
  <si>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</si>
  <si>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</si>
  <si>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</si>
  <si>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</si>
  <si>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</si>
  <si>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</si>
  <si>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</si>
  <si>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</si>
  <si>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</si>
  <si>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</si>
  <si>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</si>
  <si>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</si>
  <si>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</si>
  <si>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</si>
  <si>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</si>
  <si>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</si>
  <si>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</si>
  <si>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</si>
  <si>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</si>
  <si>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</si>
  <si>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</si>
  <si>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</si>
  <si>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</si>
  <si>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</si>
  <si>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</si>
  <si>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</si>
  <si>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</si>
  <si>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</si>
  <si>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</si>
  <si>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</si>
  <si>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</si>
  <si>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</si>
  <si>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</si>
  <si>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</si>
  <si>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</si>
  <si>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</si>
  <si>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</si>
  <si>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</si>
  <si>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</si>
  <si>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</si>
  <si>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</si>
  <si>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</si>
  <si>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</si>
  <si>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</si>
  <si>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</si>
  <si>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</si>
  <si>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</si>
  <si>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</si>
  <si>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</si>
  <si>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</si>
  <si>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</si>
  <si>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</si>
  <si>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</si>
  <si>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</si>
  <si>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</si>
  <si>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</si>
  <si>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</si>
  <si>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</si>
  <si>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</si>
  <si>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</si>
  <si>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</si>
  <si>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</si>
  <si>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</si>
  <si>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</si>
  <si>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</si>
  <si>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</si>
  <si>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</si>
  <si>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</si>
  <si>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</si>
  <si>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</si>
  <si>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</si>
  <si>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</si>
  <si>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</si>
  <si>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</si>
  <si>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</si>
  <si>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</si>
  <si>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</si>
  <si>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</si>
  <si>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</si>
  <si>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</si>
  <si>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</si>
  <si>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</si>
  <si>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</si>
  <si>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</si>
  <si>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</si>
  <si>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</si>
  <si>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</si>
  <si>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</si>
  <si>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</si>
  <si>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</si>
  <si>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</si>
  <si>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</si>
  <si>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</si>
  <si>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</si>
  <si>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</si>
  <si>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</si>
  <si>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</si>
  <si>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</si>
  <si>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</si>
  <si>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</si>
  <si>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</si>
  <si>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</si>
  <si>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</si>
  <si>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</si>
  <si>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</si>
  <si>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</si>
  <si>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</si>
  <si>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</si>
  <si>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</si>
  <si>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</si>
  <si>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</si>
  <si>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</si>
  <si>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</si>
  <si>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</si>
  <si>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</si>
  <si>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</si>
  <si>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</si>
  <si>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</si>
  <si>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</si>
  <si>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</si>
  <si>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</si>
  <si>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</si>
  <si>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</si>
  <si>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</si>
  <si>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</si>
  <si>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</si>
  <si>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</si>
  <si>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</si>
  <si>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</si>
  <si>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</si>
  <si>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</si>
  <si>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</si>
  <si>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</si>
  <si>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</si>
  <si>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</si>
  <si>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</si>
  <si>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</si>
  <si>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</si>
  <si>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</si>
  <si>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</si>
  <si>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</si>
  <si>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</si>
  <si>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</si>
  <si>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</si>
  <si>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</si>
  <si>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</si>
  <si>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</si>
  <si>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</si>
  <si>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</si>
  <si>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</si>
  <si>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</si>
  <si>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</si>
  <si>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</si>
  <si>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</si>
  <si>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</si>
  <si>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</si>
  <si>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</si>
  <si>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</si>
  <si>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</si>
  <si>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</si>
  <si>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</si>
  <si>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</si>
  <si>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</si>
  <si>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</si>
  <si>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</si>
  <si>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</si>
  <si>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</si>
  <si>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</si>
  <si>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</si>
  <si>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</si>
  <si>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</si>
  <si>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</si>
  <si>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</si>
  <si>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</si>
  <si>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</si>
  <si>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</si>
  <si>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</si>
  <si>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</si>
  <si>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</si>
  <si>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</si>
  <si>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</si>
  <si>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</si>
  <si>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</si>
  <si>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</si>
  <si>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</si>
  <si>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</si>
  <si>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</si>
  <si>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</si>
  <si>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</si>
  <si>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</si>
  <si>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</si>
  <si>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</si>
  <si>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</si>
  <si>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</si>
  <si>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</si>
  <si>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</si>
  <si>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</si>
  <si>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</si>
  <si>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</si>
  <si>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</si>
  <si>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</si>
  <si>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</si>
  <si>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</si>
  <si>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</si>
  <si>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</si>
  <si>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</si>
  <si>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</si>
  <si>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</si>
  <si>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</si>
  <si>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</si>
  <si>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</si>
  <si>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</si>
  <si>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</si>
  <si>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</si>
  <si>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</si>
  <si>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</si>
  <si>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</si>
  <si>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</si>
  <si>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</si>
  <si>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</si>
  <si>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</si>
  <si>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</si>
  <si>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</si>
  <si>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</si>
  <si>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</si>
  <si>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</si>
  <si>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</si>
  <si>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</si>
  <si>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</si>
  <si>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</si>
  <si>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</si>
  <si>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</si>
  <si>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</si>
  <si>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</si>
  <si>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</si>
  <si>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</si>
  <si>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</si>
  <si>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</si>
  <si>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</si>
  <si>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</si>
  <si>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</si>
  <si>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</si>
  <si>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</si>
  <si>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</si>
  <si>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</si>
  <si>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</si>
  <si>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</si>
  <si>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</si>
  <si>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</si>
  <si>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</si>
  <si>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</si>
  <si>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</si>
  <si>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</si>
  <si>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</si>
  <si>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</si>
  <si>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</si>
  <si>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</si>
  <si>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</si>
  <si>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</si>
  <si>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</si>
  <si>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</si>
  <si>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</si>
  <si>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</si>
  <si>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</si>
  <si>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</si>
  <si>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</si>
  <si>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</si>
  <si>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</si>
  <si>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</si>
  <si>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</si>
  <si>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</si>
  <si>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</si>
  <si>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</si>
  <si>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</si>
  <si>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</si>
  <si>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</si>
  <si>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</si>
  <si>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</si>
  <si>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</si>
  <si>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</si>
  <si>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</si>
  <si>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</si>
  <si>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</si>
  <si>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</si>
  <si>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</si>
  <si>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</si>
  <si>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</si>
  <si>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</si>
  <si>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</si>
  <si>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</si>
  <si>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</si>
  <si>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</si>
  <si>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</si>
  <si>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</si>
  <si>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</si>
  <si>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</si>
  <si>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</si>
  <si>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</si>
  <si>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</si>
  <si>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</si>
  <si>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</si>
  <si>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</si>
  <si>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</si>
  <si>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</si>
  <si>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</si>
  <si>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</si>
  <si>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</si>
  <si>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</si>
  <si>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</si>
  <si>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</si>
  <si>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</si>
  <si>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</si>
  <si>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</si>
  <si>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</si>
  <si>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</si>
  <si>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</si>
  <si>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</si>
  <si>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</si>
  <si>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</si>
  <si>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</si>
  <si>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</si>
  <si>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</si>
  <si>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</si>
  <si>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</si>
  <si>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</si>
  <si>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</si>
  <si>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</si>
  <si>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</si>
  <si>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</si>
  <si>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</si>
  <si>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</si>
  <si>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</si>
  <si>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</si>
  <si>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</si>
  <si>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</si>
  <si>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</si>
  <si>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</si>
  <si>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</si>
  <si>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</si>
  <si>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</si>
  <si>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</si>
  <si>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</si>
  <si>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</si>
  <si>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</si>
  <si>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</si>
  <si>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</si>
  <si>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</si>
  <si>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</si>
  <si>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</si>
  <si>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</si>
  <si>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</si>
  <si>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</si>
  <si>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</si>
  <si>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</si>
  <si>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</si>
  <si>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</si>
  <si>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</si>
  <si>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</si>
  <si>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</si>
  <si>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</si>
  <si>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</si>
  <si>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</si>
  <si>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</si>
  <si>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</si>
  <si>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</si>
  <si>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</si>
  <si>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</si>
  <si>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</si>
  <si>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</si>
  <si>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</si>
  <si>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</si>
  <si>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</si>
  <si>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</si>
  <si>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</si>
  <si>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</si>
  <si>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</si>
  <si>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</si>
  <si>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</si>
  <si>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</si>
  <si>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</si>
  <si>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</si>
  <si>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</si>
  <si>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</si>
  <si>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</si>
  <si>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</si>
  <si>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</si>
  <si>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</si>
  <si>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</si>
  <si>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</si>
  <si>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</si>
  <si>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</si>
  <si>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</si>
  <si>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</si>
  <si>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</si>
  <si>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</si>
  <si>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</si>
  <si>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</si>
  <si>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</si>
  <si>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</si>
  <si>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</si>
  <si>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</si>
  <si>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</si>
  <si>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</si>
  <si>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</si>
  <si>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</si>
  <si>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</si>
  <si>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</si>
  <si>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</si>
  <si>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</si>
  <si>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</si>
  <si>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</si>
  <si>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</si>
  <si>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</si>
  <si>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</si>
  <si>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</si>
  <si>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</si>
  <si>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</si>
  <si>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</si>
  <si>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</si>
  <si>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</si>
  <si>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</si>
  <si>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</si>
  <si>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</si>
  <si>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</si>
  <si>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</si>
  <si>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</si>
  <si>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</si>
  <si>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</si>
  <si>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</si>
  <si>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</si>
  <si>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</si>
  <si>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</si>
  <si>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</si>
  <si>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</si>
  <si>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</si>
  <si>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</si>
  <si>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</si>
  <si>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</si>
  <si>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</si>
  <si>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</si>
  <si>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</si>
  <si>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</si>
  <si>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</si>
  <si>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</si>
  <si>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</si>
  <si>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</si>
  <si>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</si>
  <si>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</si>
  <si>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</si>
  <si>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</si>
  <si>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</si>
  <si>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</si>
  <si>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</si>
  <si>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</si>
  <si>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</si>
  <si>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</si>
  <si>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</si>
  <si>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</si>
  <si>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</si>
  <si>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</si>
  <si>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</si>
  <si>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</si>
  <si>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</si>
  <si>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</si>
  <si>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</si>
  <si>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</si>
  <si>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</si>
  <si>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</si>
  <si>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</si>
  <si>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</si>
  <si>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</si>
  <si>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</si>
  <si>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</si>
  <si>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</si>
  <si>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</si>
  <si>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</si>
  <si>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</si>
  <si>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</si>
  <si>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</si>
  <si>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</si>
  <si>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</si>
  <si>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</si>
  <si>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</si>
  <si>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</si>
  <si>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</si>
  <si>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</si>
  <si>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</si>
  <si>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</si>
  <si>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</si>
  <si>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</si>
  <si>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</si>
  <si>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</si>
  <si>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</si>
  <si>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</si>
  <si>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</si>
  <si>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</si>
  <si>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</si>
  <si>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</si>
  <si>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</si>
  <si>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</si>
  <si>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</si>
  <si>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</si>
  <si>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</si>
  <si>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</si>
  <si>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</si>
  <si>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</si>
  <si>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</si>
  <si>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</si>
  <si>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</si>
  <si>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</si>
  <si>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</si>
  <si>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</si>
  <si>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</si>
  <si>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</si>
  <si>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</si>
  <si>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</si>
  <si>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</si>
  <si>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</si>
  <si>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</si>
  <si>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</si>
  <si>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</si>
  <si>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</si>
  <si>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</si>
  <si>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</si>
  <si>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</si>
  <si>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</si>
  <si>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</si>
  <si>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</si>
  <si>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</si>
  <si>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</si>
  <si>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</si>
  <si>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</si>
  <si>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</si>
  <si>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</si>
  <si>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</si>
  <si>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</si>
  <si>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</si>
  <si>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</si>
  <si>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</si>
  <si>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</si>
  <si>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</si>
  <si>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</si>
  <si>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</si>
  <si>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</si>
  <si>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</si>
  <si>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</si>
  <si>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</si>
  <si>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</si>
  <si>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</si>
  <si>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</si>
  <si>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</si>
  <si>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</si>
  <si>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</si>
  <si>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</si>
  <si>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</si>
  <si>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</si>
  <si>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</si>
  <si>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</si>
  <si>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</si>
  <si>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</si>
  <si>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</si>
  <si>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</si>
  <si>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</si>
  <si>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</si>
  <si>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</si>
  <si>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</si>
  <si>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</si>
  <si>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</si>
  <si>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</si>
  <si>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</si>
  <si>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</si>
  <si>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</si>
  <si>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</si>
  <si>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</si>
  <si>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</si>
  <si>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</si>
  <si>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</si>
  <si>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</si>
  <si>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</si>
  <si>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</si>
  <si>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</si>
  <si>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</si>
  <si>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</si>
  <si>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</si>
  <si>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</si>
  <si>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</si>
  <si>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</si>
  <si>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</si>
  <si>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</si>
  <si>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</si>
  <si>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</si>
  <si>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</si>
  <si>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</si>
  <si>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</si>
  <si>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</si>
  <si>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</si>
  <si>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</si>
  <si>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</si>
  <si>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</si>
  <si>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</si>
  <si>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</si>
  <si>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</si>
  <si>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</si>
  <si>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</si>
  <si>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</si>
  <si>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</si>
  <si>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</si>
  <si>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</si>
  <si>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</si>
  <si>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</si>
  <si>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</si>
  <si>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</si>
  <si>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</si>
  <si>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</si>
  <si>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</si>
  <si>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</si>
  <si>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</si>
  <si>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</si>
  <si>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</si>
  <si>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</si>
  <si>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</si>
  <si>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</si>
  <si>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</si>
  <si>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</si>
  <si>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</si>
  <si>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</si>
  <si>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</si>
  <si>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</si>
  <si>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</si>
  <si>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</si>
  <si>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</si>
  <si>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</si>
  <si>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</si>
  <si>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</si>
  <si>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</si>
  <si>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</si>
  <si>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</si>
  <si>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</si>
  <si>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</si>
  <si>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</si>
  <si>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</si>
  <si>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</si>
  <si>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</si>
  <si>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</si>
  <si>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</si>
  <si>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</si>
  <si>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</si>
  <si>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</si>
  <si>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</si>
  <si>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</si>
  <si>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</si>
  <si>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</si>
  <si>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</si>
  <si>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</si>
  <si>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</si>
  <si>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</si>
  <si>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</si>
  <si>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</si>
  <si>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</si>
  <si>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</si>
  <si>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</si>
  <si>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</si>
  <si>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</si>
  <si>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</si>
  <si>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</si>
  <si>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</si>
  <si>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</si>
  <si>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</si>
  <si>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</si>
  <si>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</si>
  <si>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</si>
  <si>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</si>
  <si>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</si>
  <si>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</si>
  <si>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</si>
  <si>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</si>
  <si>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</si>
  <si>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</si>
  <si>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</si>
  <si>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</si>
  <si>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</si>
  <si>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</si>
  <si>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</si>
  <si>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</si>
  <si>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</si>
  <si>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</si>
  <si>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</si>
  <si>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</si>
  <si>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</si>
  <si>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</si>
  <si>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</si>
  <si>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</si>
  <si>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</si>
  <si>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</si>
  <si>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</si>
  <si>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</si>
  <si>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</si>
  <si>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</si>
  <si>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</si>
  <si>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</si>
  <si>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</si>
  <si>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</si>
  <si>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</si>
  <si>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</si>
  <si>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</si>
  <si>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</si>
  <si>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</si>
  <si>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</si>
  <si>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</si>
  <si>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</si>
  <si>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</si>
  <si>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</si>
  <si>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</si>
  <si>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</si>
  <si>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</si>
  <si>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</si>
  <si>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</si>
  <si>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</si>
  <si>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</si>
  <si>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</si>
  <si>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</si>
  <si>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</si>
  <si>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</si>
  <si>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</si>
  <si>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</si>
  <si>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</si>
  <si>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</si>
  <si>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</si>
  <si>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</si>
  <si>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</si>
  <si>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</si>
  <si>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</si>
  <si>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</si>
  <si>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</si>
  <si>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</si>
  <si>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</si>
  <si>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</si>
  <si>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</si>
  <si>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</si>
  <si>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</si>
  <si>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</si>
  <si>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</si>
  <si>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</si>
  <si>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</si>
  <si>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</si>
  <si>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</si>
  <si>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</si>
  <si>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</si>
  <si>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</si>
  <si>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</si>
  <si>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</si>
  <si>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</si>
  <si>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</si>
  <si>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</si>
  <si>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</si>
  <si>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</si>
  <si>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</si>
  <si>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</si>
  <si>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</si>
  <si>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</si>
  <si>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</si>
  <si>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</si>
  <si>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</si>
  <si>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</si>
  <si>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</si>
  <si>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</si>
  <si>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</si>
  <si>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</si>
  <si>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</si>
  <si>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</si>
  <si>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</si>
  <si>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</si>
  <si>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</si>
  <si>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</si>
  <si>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</si>
  <si>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</si>
  <si>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</si>
  <si>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</si>
  <si>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</si>
  <si>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</si>
  <si>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</si>
  <si>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</si>
  <si>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</si>
  <si>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</si>
  <si>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</si>
  <si>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</si>
  <si>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</si>
  <si>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</si>
  <si>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</si>
  <si>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</si>
  <si>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</si>
  <si>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</si>
  <si>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</si>
  <si>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</si>
  <si>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</si>
  <si>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</si>
  <si>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</si>
  <si>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</si>
  <si>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</si>
  <si>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</si>
  <si>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</si>
  <si>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</si>
  <si>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</si>
  <si>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</si>
  <si>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</si>
  <si>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</si>
  <si>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</si>
  <si>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</si>
  <si>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</si>
  <si>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</si>
  <si>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</si>
  <si>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</si>
  <si>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</si>
  <si>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</si>
  <si>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</si>
  <si>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</si>
  <si>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</si>
  <si>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</si>
  <si>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</si>
  <si>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</si>
  <si>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</si>
  <si>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</si>
  <si>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</si>
  <si>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</si>
  <si>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</si>
  <si>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</si>
  <si>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</si>
  <si>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</si>
  <si>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</si>
  <si>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</si>
  <si>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</si>
  <si>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</si>
  <si>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</si>
  <si>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</si>
  <si>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</si>
  <si>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</si>
  <si>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</si>
  <si>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</si>
  <si>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</si>
  <si>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</si>
  <si>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</si>
  <si>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</si>
  <si>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</si>
  <si>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</si>
  <si>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</si>
  <si>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</si>
  <si>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</si>
  <si>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</si>
  <si>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</si>
  <si>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</si>
  <si>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</si>
  <si>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</si>
  <si>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</si>
  <si>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</si>
  <si>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</si>
  <si>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</si>
  <si>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</si>
  <si>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</si>
  <si>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</si>
  <si>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</si>
  <si>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</si>
  <si>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</si>
  <si>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</si>
  <si>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</si>
  <si>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</si>
  <si>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</si>
  <si>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</si>
  <si>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</si>
  <si>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</si>
  <si>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</si>
  <si>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</si>
  <si>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</si>
  <si>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</si>
  <si>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</si>
  <si>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</si>
  <si>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</si>
  <si>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</si>
  <si>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</si>
  <si>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</si>
  <si>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</si>
  <si>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</si>
  <si>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</si>
  <si>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</si>
  <si>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</si>
  <si>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</si>
  <si>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</si>
  <si>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</si>
  <si>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</si>
  <si>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</si>
  <si>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</si>
  <si>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</si>
  <si>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</si>
  <si>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</si>
  <si>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</si>
  <si>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</si>
  <si>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</si>
  <si>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</si>
  <si>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</si>
  <si>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</si>
  <si>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</si>
  <si>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</si>
  <si>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</si>
  <si>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</si>
  <si>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</si>
  <si>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</si>
  <si>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</si>
  <si>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</si>
  <si>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</si>
  <si>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</si>
  <si>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</si>
  <si>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</si>
  <si>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</si>
  <si>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</si>
  <si>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</si>
  <si>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</si>
  <si>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</si>
  <si>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</si>
  <si>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</si>
  <si>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</si>
  <si>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</si>
  <si>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</si>
  <si>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</si>
  <si>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</si>
  <si>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</si>
  <si>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</si>
  <si>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</si>
  <si>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</si>
  <si>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</si>
  <si>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</si>
  <si>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</si>
  <si>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</si>
  <si>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</si>
  <si>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</si>
  <si>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</si>
  <si>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</si>
  <si>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</si>
  <si>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</si>
  <si>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</si>
  <si>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</si>
  <si>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</si>
  <si>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</si>
  <si>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</si>
  <si>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</si>
  <si>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</si>
  <si>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</si>
  <si>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</si>
  <si>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</si>
  <si>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</si>
  <si>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</si>
  <si>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</si>
  <si>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</si>
  <si>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</si>
  <si>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</si>
  <si>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</si>
  <si>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</si>
  <si>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</si>
  <si>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</si>
  <si>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</si>
  <si>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</si>
  <si>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</si>
  <si>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</si>
  <si>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</si>
  <si>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</si>
  <si>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</si>
  <si>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</si>
  <si>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</si>
  <si>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</si>
  <si>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</si>
  <si>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</si>
  <si>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</si>
  <si>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</si>
  <si>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</si>
  <si>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</si>
  <si>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</si>
  <si>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</si>
  <si>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</si>
  <si>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</si>
  <si>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</si>
  <si>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</si>
  <si>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</si>
  <si>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</si>
  <si>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</si>
  <si>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</si>
  <si>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</si>
  <si>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</si>
  <si>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</si>
  <si>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</si>
  <si>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</si>
  <si>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</si>
  <si>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</si>
  <si>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</si>
  <si>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</si>
  <si>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</si>
  <si>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</si>
  <si>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</si>
  <si>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</si>
  <si>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</si>
  <si>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</si>
  <si>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</si>
  <si>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</si>
  <si>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</si>
  <si>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</si>
  <si>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</si>
  <si>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</si>
  <si>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</si>
  <si>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</si>
  <si>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</si>
  <si>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</si>
  <si>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</si>
  <si>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</si>
  <si>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</si>
  <si>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</si>
  <si>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</si>
  <si>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</si>
  <si>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</si>
  <si>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</si>
  <si>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</si>
  <si>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</si>
  <si>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</si>
  <si>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</si>
  <si>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</si>
  <si>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</si>
  <si>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</si>
  <si>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</si>
  <si>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</si>
  <si>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</si>
  <si>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</si>
  <si>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</si>
  <si>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</si>
  <si>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</si>
  <si>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</si>
  <si>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</si>
  <si>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</si>
  <si>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</si>
  <si>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</si>
  <si>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</si>
  <si>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</si>
  <si>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</si>
  <si>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</si>
  <si>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</si>
  <si>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</si>
  <si>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</si>
  <si>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</si>
  <si>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</si>
  <si>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</si>
  <si>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</si>
  <si>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</si>
  <si>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</si>
  <si>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</si>
  <si>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</si>
  <si>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</si>
  <si>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</si>
  <si>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</si>
  <si>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</si>
  <si>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</si>
  <si>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</si>
  <si>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</si>
  <si>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</si>
  <si>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</si>
  <si>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</si>
  <si>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</si>
  <si>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</si>
  <si>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</si>
  <si>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</si>
  <si>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</si>
  <si>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</si>
  <si>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</si>
  <si>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</si>
  <si>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</si>
  <si>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</si>
  <si>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</si>
  <si>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</si>
  <si>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</si>
  <si>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</si>
  <si>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</si>
  <si>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</si>
  <si>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</si>
  <si>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</si>
  <si>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</si>
  <si>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</si>
  <si>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</si>
  <si>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</si>
  <si>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</si>
  <si>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</si>
  <si>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</si>
  <si>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</si>
  <si>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</si>
  <si>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</si>
  <si>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</si>
  <si>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</si>
  <si>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</si>
  <si>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</si>
  <si>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</si>
  <si>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</si>
  <si>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</si>
  <si>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</si>
  <si>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</si>
  <si>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</si>
  <si>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</si>
  <si>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</si>
  <si>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</si>
  <si>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</si>
  <si>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</si>
  <si>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</si>
  <si>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</si>
  <si>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</si>
  <si>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</si>
  <si>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</si>
  <si>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</si>
  <si>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</si>
  <si>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</si>
  <si>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</si>
  <si>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</si>
  <si>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</si>
  <si>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</si>
  <si>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</si>
  <si>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</si>
  <si>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</si>
  <si>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</si>
  <si>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</si>
  <si>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</si>
  <si>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</si>
  <si>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</si>
  <si>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</si>
  <si>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</si>
  <si>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</si>
  <si>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</si>
  <si>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</si>
  <si>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</si>
  <si>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</si>
  <si>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</si>
  <si>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</si>
  <si>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</si>
  <si>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</si>
  <si>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</si>
  <si>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</si>
  <si>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</si>
  <si>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</si>
  <si>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</si>
  <si>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</si>
  <si>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</si>
  <si>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</si>
  <si>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</si>
  <si>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</si>
  <si>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</si>
  <si>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</si>
  <si>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</si>
  <si>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</si>
  <si>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</si>
  <si>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</si>
  <si>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</si>
  <si>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</si>
  <si>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</si>
  <si>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</si>
  <si>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</si>
  <si>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</si>
  <si>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</si>
  <si>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</si>
  <si>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</si>
  <si>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</si>
  <si>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</si>
  <si>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</si>
  <si>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</si>
  <si>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</si>
  <si>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</si>
  <si>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</si>
  <si>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</si>
  <si>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</si>
  <si>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</si>
  <si>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</si>
  <si>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</si>
  <si>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</si>
  <si>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</si>
  <si>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</si>
  <si>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</si>
  <si>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</si>
  <si>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</si>
  <si>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</si>
  <si>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</si>
  <si>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</si>
  <si>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</si>
  <si>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</si>
  <si>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</si>
  <si>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</si>
  <si>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</si>
  <si>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</si>
  <si>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</si>
  <si>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</si>
  <si>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</si>
  <si>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</si>
  <si>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</si>
  <si>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</si>
  <si>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</si>
  <si>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</si>
  <si>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</si>
  <si>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</si>
  <si>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</si>
  <si>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</si>
  <si>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</si>
  <si>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</si>
  <si>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</si>
  <si>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</si>
  <si>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</si>
  <si>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</si>
  <si>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</si>
  <si>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</si>
  <si>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</si>
  <si>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</si>
  <si>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</si>
  <si>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</si>
  <si>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</si>
  <si>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</si>
  <si>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</si>
  <si>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</si>
  <si>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</si>
  <si>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</si>
  <si>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</si>
  <si>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</si>
  <si>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</si>
  <si>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</si>
  <si>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</si>
  <si>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</si>
  <si>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</si>
  <si>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</si>
  <si>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</si>
  <si>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</si>
  <si>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</si>
  <si>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</si>
  <si>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</si>
  <si>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</si>
  <si>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</si>
  <si>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</si>
  <si>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</si>
  <si>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</si>
  <si>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</si>
  <si>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</si>
  <si>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</si>
  <si>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</si>
  <si>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</si>
  <si>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</si>
  <si>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</si>
  <si>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</si>
  <si>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</si>
  <si>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</si>
  <si>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</si>
  <si>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</si>
  <si>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</si>
  <si>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</si>
  <si>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</si>
  <si>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</si>
  <si>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</si>
  <si>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</si>
  <si>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</si>
  <si>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</si>
  <si>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</si>
  <si>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</si>
  <si>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</si>
  <si>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</si>
  <si>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</si>
  <si>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</si>
  <si>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</si>
  <si>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</si>
  <si>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</si>
  <si>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</si>
  <si>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</si>
  <si>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</si>
  <si>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</si>
  <si>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</si>
  <si>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</si>
  <si>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</si>
  <si>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</si>
  <si>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</si>
  <si>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</si>
  <si>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</si>
  <si>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</si>
  <si>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</si>
  <si>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</si>
  <si>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</si>
  <si>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</si>
  <si>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</si>
  <si>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</si>
  <si>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</si>
  <si>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</si>
  <si>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</si>
  <si>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</si>
  <si>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</si>
  <si>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</si>
  <si>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</si>
  <si>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</si>
  <si>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</si>
  <si>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</si>
  <si>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</si>
  <si>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</si>
  <si>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</si>
  <si>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</si>
  <si>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</si>
  <si>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</si>
  <si>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</si>
  <si>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</si>
  <si>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</si>
  <si>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</si>
  <si>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</si>
  <si>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</si>
  <si>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</si>
  <si>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</si>
  <si>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</si>
  <si>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</si>
  <si>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</si>
  <si>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</si>
  <si>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</si>
  <si>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</si>
  <si>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</si>
  <si>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</si>
  <si>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</si>
  <si>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</si>
  <si>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</si>
  <si>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</si>
  <si>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</si>
  <si>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</si>
  <si>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</si>
  <si>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</si>
  <si>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</si>
  <si>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</si>
  <si>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</si>
  <si>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</si>
  <si>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</si>
  <si>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</si>
  <si>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</si>
  <si>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</si>
  <si>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</si>
  <si>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</si>
  <si>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</si>
  <si>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</si>
  <si>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</si>
  <si>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</si>
  <si>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</si>
  <si>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</si>
  <si>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</si>
  <si>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</si>
  <si>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</si>
  <si>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</si>
  <si>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</si>
  <si>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</si>
  <si>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</si>
  <si>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</si>
  <si>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</si>
  <si>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</si>
  <si>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</si>
  <si>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</si>
  <si>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</si>
  <si>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</si>
  <si>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</si>
  <si>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</si>
  <si>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</si>
  <si>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</si>
  <si>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</si>
  <si>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</si>
  <si>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</si>
  <si>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</si>
  <si>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</si>
  <si>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</si>
  <si>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</si>
  <si>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</si>
  <si>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</si>
  <si>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</si>
  <si>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</si>
  <si>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</si>
  <si>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</si>
  <si>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</si>
  <si>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</si>
  <si>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</si>
  <si>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</si>
  <si>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</si>
  <si>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</si>
  <si>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</si>
  <si>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</si>
  <si>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</si>
  <si>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</si>
  <si>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</si>
  <si>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</si>
  <si>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</si>
  <si>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</si>
  <si>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</si>
  <si>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</si>
  <si>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</si>
  <si>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</si>
  <si>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</si>
  <si>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</si>
  <si>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</si>
  <si>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</si>
  <si>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</si>
  <si>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</si>
  <si>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</si>
  <si>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</si>
  <si>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</si>
  <si>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</si>
  <si>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</si>
  <si>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</si>
  <si>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</si>
  <si>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</si>
  <si>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</si>
  <si>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</si>
  <si>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</si>
  <si>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</si>
  <si>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</si>
  <si>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</si>
  <si>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</si>
  <si>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</si>
  <si>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</si>
  <si>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</si>
  <si>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</si>
  <si>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</si>
  <si>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</si>
  <si>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</si>
  <si>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</si>
  <si>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</si>
  <si>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</si>
  <si>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</si>
  <si>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</si>
  <si>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</si>
  <si>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</si>
  <si>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</si>
  <si>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</si>
  <si>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</si>
  <si>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</si>
  <si>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</si>
  <si>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</si>
  <si>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</si>
  <si>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</si>
  <si>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</si>
  <si>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</si>
  <si>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</si>
  <si>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</si>
  <si>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</si>
  <si>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</si>
  <si>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</si>
  <si>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</si>
  <si>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</si>
  <si>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</si>
  <si>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</si>
  <si>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</si>
  <si>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</si>
  <si>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</si>
  <si>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</si>
  <si>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</si>
  <si>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</si>
  <si>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</si>
  <si>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</si>
  <si>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</si>
  <si>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</si>
  <si>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</si>
  <si>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</si>
  <si>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</si>
  <si>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</si>
  <si>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</si>
  <si>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</si>
  <si>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</si>
  <si>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</si>
  <si>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</si>
  <si>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</si>
  <si>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</si>
  <si>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</si>
  <si>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</si>
  <si>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</si>
  <si>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</si>
  <si>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</si>
  <si>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</si>
  <si>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</si>
  <si>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</si>
  <si>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</si>
  <si>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</si>
  <si>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</si>
  <si>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</si>
  <si>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</si>
  <si>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</si>
  <si>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</si>
  <si>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</si>
  <si>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</si>
  <si>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</si>
  <si>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</si>
  <si>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</si>
  <si>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</si>
  <si>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</si>
  <si>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</si>
  <si>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</si>
  <si>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</si>
  <si>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</si>
  <si>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</si>
  <si>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</si>
  <si>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</si>
  <si>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</si>
  <si>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</si>
  <si>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</si>
  <si>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</si>
  <si>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</si>
  <si>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</si>
  <si>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</si>
  <si>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</si>
  <si>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</si>
  <si>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</si>
  <si>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</si>
  <si>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</si>
  <si>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</si>
  <si>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</si>
  <si>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</si>
  <si>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</si>
  <si>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</si>
  <si>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</si>
  <si>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</si>
  <si>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</si>
  <si>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</si>
  <si>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</si>
  <si>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</si>
  <si>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</si>
  <si>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</si>
  <si>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</si>
  <si>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</si>
  <si>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</si>
  <si>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</si>
  <si>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</si>
  <si>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</si>
  <si>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</si>
  <si>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</si>
  <si>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</si>
  <si>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</si>
  <si>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</si>
  <si>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</si>
  <si>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</si>
  <si>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</si>
  <si>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</si>
  <si>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</si>
  <si>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</si>
  <si>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</si>
  <si>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</si>
  <si>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</si>
  <si>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</si>
  <si>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</si>
  <si>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</si>
  <si>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</si>
  <si>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</si>
  <si>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</si>
  <si>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</si>
  <si>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</si>
  <si>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</si>
  <si>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</si>
  <si>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</si>
  <si>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</si>
  <si>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</si>
  <si>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</si>
  <si>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</si>
  <si>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</si>
  <si>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</si>
  <si>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</si>
  <si>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</si>
  <si>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</si>
  <si>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</si>
  <si>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</si>
  <si>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</si>
  <si>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</si>
  <si>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</si>
  <si>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</si>
  <si>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</si>
  <si>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</si>
  <si>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</si>
  <si>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</si>
  <si>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</si>
  <si>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</si>
  <si>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</si>
  <si>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</si>
  <si>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</si>
  <si>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</si>
  <si>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</si>
  <si>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</si>
  <si>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</si>
  <si>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</si>
  <si>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</si>
  <si>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</si>
  <si>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</si>
  <si>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</si>
  <si>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</si>
  <si>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</si>
  <si>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</si>
  <si>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</si>
  <si>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</si>
  <si>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</si>
  <si>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</si>
  <si>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</si>
  <si>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</si>
  <si>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</si>
  <si>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</si>
  <si>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</si>
  <si>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</si>
  <si>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</si>
  <si>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</si>
  <si>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</si>
  <si>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</si>
  <si>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</si>
  <si>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</si>
  <si>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</si>
  <si>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</si>
  <si>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</si>
  <si>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</si>
  <si>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</si>
  <si>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</si>
  <si>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</si>
  <si>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</si>
  <si>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</si>
  <si>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</si>
  <si>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</si>
  <si>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</si>
  <si>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</si>
  <si>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</si>
  <si>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</si>
  <si>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</si>
  <si>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</si>
  <si>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</si>
  <si>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</si>
  <si>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</si>
  <si>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</si>
  <si>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</si>
  <si>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</si>
  <si>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</si>
  <si>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</si>
  <si>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</si>
  <si>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</si>
  <si>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</si>
  <si>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</si>
  <si>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</si>
  <si>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</si>
  <si>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</si>
  <si>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</si>
  <si>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</si>
  <si>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</si>
  <si>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</si>
  <si>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</si>
  <si>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</si>
  <si>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</si>
  <si>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</si>
  <si>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</si>
  <si>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</si>
  <si>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</si>
  <si>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</si>
  <si>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</si>
  <si>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</si>
  <si>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</si>
  <si>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</si>
  <si>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</si>
  <si>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</si>
  <si>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</si>
  <si>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</si>
  <si>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</si>
  <si>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</si>
  <si>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</si>
  <si>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</si>
  <si>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</si>
  <si>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</si>
  <si>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</si>
  <si>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</si>
  <si>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</si>
  <si>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</si>
  <si>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</si>
  <si>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</si>
  <si>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</si>
  <si>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</si>
  <si>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</si>
  <si>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</si>
  <si>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</si>
  <si>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</si>
  <si>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</si>
  <si>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</si>
  <si>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</si>
  <si>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</si>
  <si>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</si>
  <si>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</si>
  <si>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</si>
  <si>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</si>
  <si>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</si>
  <si>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</si>
  <si>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</si>
  <si>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</si>
  <si>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</si>
  <si>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</si>
  <si>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</si>
  <si>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</si>
  <si>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</si>
  <si>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</si>
  <si>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</si>
  <si>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</si>
  <si>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</si>
  <si>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</si>
  <si>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</si>
  <si>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</si>
  <si>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</si>
  <si>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</si>
  <si>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</si>
  <si>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</si>
  <si>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</si>
  <si>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</si>
  <si>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</si>
  <si>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</si>
  <si>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</si>
  <si>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</si>
  <si>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</si>
  <si>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</si>
  <si>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</si>
  <si>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</si>
  <si>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</si>
  <si>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</si>
  <si>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</si>
  <si>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</si>
  <si>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</si>
  <si>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</si>
  <si>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</si>
  <si>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</si>
  <si>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</si>
  <si>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</si>
  <si>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</si>
  <si>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</si>
  <si>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</si>
  <si>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</si>
  <si>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</si>
  <si>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</si>
  <si>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</si>
  <si>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</si>
  <si>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</si>
  <si>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</si>
  <si>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</si>
  <si>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</si>
  <si>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</si>
  <si>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</si>
  <si>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</si>
  <si>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</si>
  <si>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</si>
  <si>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</si>
  <si>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</si>
  <si>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</si>
  <si>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</si>
  <si>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</si>
  <si>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</si>
  <si>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</si>
  <si>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</si>
  <si>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</si>
  <si>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</si>
  <si>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</si>
  <si>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</si>
  <si>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</si>
  <si>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</si>
  <si>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</si>
  <si>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</si>
  <si>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</si>
  <si>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</si>
  <si>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</si>
  <si>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</si>
  <si>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</si>
  <si>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</si>
  <si>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</si>
  <si>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</si>
  <si>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</si>
  <si>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</si>
  <si>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</si>
  <si>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</si>
  <si>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</si>
  <si>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</si>
  <si>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</si>
  <si>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</si>
  <si>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</si>
  <si>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</si>
  <si>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</si>
  <si>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</si>
  <si>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</si>
  <si>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</si>
  <si>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</si>
  <si>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</si>
  <si>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</si>
  <si>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</si>
  <si>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</si>
  <si>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</si>
  <si>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</si>
  <si>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</si>
  <si>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</si>
  <si>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</si>
  <si>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</si>
  <si>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</si>
  <si>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</si>
  <si>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</si>
  <si>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</si>
  <si>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</si>
  <si>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</si>
  <si>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</si>
  <si>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</si>
  <si>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</si>
  <si>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</si>
  <si>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</si>
  <si>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</si>
  <si>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</si>
  <si>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</si>
  <si>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</si>
  <si>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</si>
  <si>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</si>
  <si>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</si>
  <si>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</si>
  <si>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</si>
  <si>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</si>
  <si>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</si>
  <si>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</si>
  <si>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</si>
  <si>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</si>
  <si>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</si>
  <si>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</si>
  <si>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</si>
  <si>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</si>
  <si>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</si>
  <si>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</si>
  <si>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</si>
  <si>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</si>
  <si>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</si>
  <si>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</si>
  <si>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</si>
  <si>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</si>
  <si>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</si>
  <si>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</si>
  <si>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</si>
  <si>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</si>
  <si>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</si>
  <si>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</si>
  <si>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</si>
  <si>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</si>
  <si>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</si>
  <si>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</si>
  <si>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</si>
  <si>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</si>
  <si>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</si>
  <si>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</si>
  <si>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</si>
  <si>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</si>
  <si>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</si>
  <si>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</si>
  <si>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</si>
  <si>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</si>
  <si>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</si>
  <si>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</si>
  <si>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</si>
  <si>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</si>
  <si>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</si>
  <si>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</si>
  <si>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</si>
  <si>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</si>
  <si>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</si>
  <si>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</si>
  <si>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</si>
  <si>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</si>
  <si>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</si>
  <si>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</si>
  <si>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</si>
  <si>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</si>
  <si>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</si>
  <si>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</si>
  <si>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</si>
  <si>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</si>
  <si>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</si>
  <si>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</si>
  <si>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</si>
  <si>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</si>
  <si>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</si>
  <si>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</si>
  <si>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</si>
  <si>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</si>
  <si>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</si>
  <si>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</si>
  <si>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</si>
  <si>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</si>
  <si>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</si>
  <si>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</si>
  <si>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</si>
  <si>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</si>
  <si>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</si>
  <si>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</si>
  <si>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</si>
  <si>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</si>
  <si>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</si>
  <si>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</si>
  <si>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</si>
  <si>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</si>
  <si>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</si>
  <si>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</si>
  <si>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</si>
  <si>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</si>
  <si>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</si>
  <si>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</si>
  <si>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</si>
  <si>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</si>
  <si>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</si>
  <si>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</si>
  <si>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</si>
  <si>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</si>
  <si>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</si>
  <si>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</si>
  <si>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</si>
  <si>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</si>
  <si>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</si>
  <si>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</si>
  <si>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</si>
  <si>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</si>
  <si>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</si>
  <si>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</si>
  <si>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</si>
  <si>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</si>
  <si>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</si>
  <si>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</si>
  <si>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</si>
  <si>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</si>
  <si>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</si>
  <si>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</si>
  <si>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</si>
  <si>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</si>
  <si>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</si>
  <si>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</si>
  <si>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</si>
  <si>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</si>
  <si>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</si>
  <si>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</si>
  <si>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</si>
  <si>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</si>
  <si>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</si>
  <si>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</si>
  <si>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</si>
  <si>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</si>
  <si>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</si>
  <si>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</si>
  <si>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</si>
  <si>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</si>
  <si>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</si>
  <si>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</si>
  <si>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</si>
  <si>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</si>
  <si>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</si>
  <si>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</si>
  <si>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</si>
  <si>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</si>
  <si>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</si>
  <si>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</si>
  <si>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</si>
  <si>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</si>
  <si>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</si>
  <si>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</si>
  <si>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</si>
  <si>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</si>
  <si>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</si>
  <si>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</si>
  <si>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</si>
  <si>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</si>
  <si>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</si>
  <si>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</si>
  <si>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</si>
  <si>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</si>
  <si>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</si>
  <si>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</si>
  <si>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</si>
  <si>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</si>
  <si>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</si>
  <si>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</si>
  <si>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</si>
  <si>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</si>
  <si>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</si>
  <si>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</si>
  <si>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</si>
  <si>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</si>
  <si>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</si>
  <si>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</si>
  <si>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</si>
  <si>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</si>
  <si>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</si>
  <si>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</si>
  <si>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</si>
  <si>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</si>
  <si>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</si>
  <si>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</si>
  <si>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</si>
  <si>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</si>
  <si>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</si>
  <si>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</si>
  <si>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</si>
  <si>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</si>
  <si>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</si>
  <si>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</si>
  <si>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</si>
  <si>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</si>
  <si>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</si>
  <si>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</si>
  <si>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</si>
  <si>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</si>
  <si>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</si>
  <si>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</si>
  <si>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</si>
  <si>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</si>
  <si>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</si>
  <si>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</si>
  <si>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</si>
  <si>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</si>
  <si>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</si>
  <si>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</si>
  <si>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</si>
  <si>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</si>
  <si>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</si>
  <si>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</si>
  <si>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</si>
  <si>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</si>
  <si>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</si>
  <si>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</si>
  <si>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</si>
  <si>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</si>
  <si>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</si>
  <si>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</si>
  <si>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</si>
  <si>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</si>
  <si>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</si>
  <si>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</si>
  <si>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</si>
  <si>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</si>
  <si>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</si>
  <si>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</si>
  <si>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</si>
  <si>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</si>
  <si>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</si>
  <si>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</si>
  <si>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</si>
  <si>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</si>
  <si>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</si>
  <si>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</si>
  <si>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</si>
  <si>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</si>
  <si>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</si>
  <si>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</si>
  <si>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</si>
  <si>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</si>
  <si>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</si>
  <si>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</si>
  <si>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</si>
  <si>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</si>
  <si>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</si>
  <si>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</si>
  <si>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</si>
  <si>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</si>
  <si>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</si>
  <si>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</si>
  <si>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</si>
  <si>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</si>
  <si>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</si>
  <si>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</si>
  <si>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</si>
  <si>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</si>
  <si>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</si>
  <si>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</si>
  <si>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</si>
  <si>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</si>
  <si>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</si>
  <si>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</si>
  <si>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</si>
  <si>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</si>
  <si>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</si>
  <si>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</si>
  <si>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</si>
  <si>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</si>
  <si>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</si>
  <si>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</si>
  <si>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</si>
  <si>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</si>
  <si>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</si>
  <si>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</si>
  <si>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</si>
  <si>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</si>
  <si>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</si>
  <si>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</si>
  <si>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</si>
  <si>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</si>
  <si>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</si>
  <si>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</si>
  <si>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</si>
  <si>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</si>
  <si>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</si>
  <si>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</si>
  <si>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</si>
  <si>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</si>
  <si>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</si>
  <si>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</si>
  <si>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</si>
  <si>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</si>
  <si>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</si>
  <si>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</si>
  <si>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</si>
  <si>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</si>
  <si>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</si>
  <si>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</si>
  <si>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</si>
  <si>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</si>
  <si>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</si>
  <si>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</si>
  <si>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</si>
  <si>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</si>
  <si>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</si>
  <si>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</si>
  <si>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</si>
  <si>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</si>
  <si>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</si>
  <si>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</si>
  <si>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</si>
  <si>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</si>
  <si>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</si>
  <si>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</si>
  <si>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</si>
  <si>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</si>
  <si>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</si>
  <si>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</si>
  <si>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</si>
  <si>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</si>
  <si>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</si>
  <si>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</si>
  <si>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</si>
  <si>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</si>
  <si>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</si>
  <si>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</si>
  <si>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</si>
  <si>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</si>
  <si>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</si>
  <si>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</si>
  <si>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</si>
  <si>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</si>
  <si>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</si>
  <si>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</si>
  <si>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</si>
  <si>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</si>
  <si>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</si>
  <si>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</si>
  <si>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</si>
  <si>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</si>
  <si>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</si>
  <si>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</si>
  <si>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</si>
  <si>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</si>
  <si>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</si>
  <si>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</si>
  <si>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</si>
  <si>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</si>
  <si>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</si>
  <si>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</si>
  <si>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</si>
  <si>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</si>
  <si>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</si>
  <si>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</si>
  <si>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</si>
  <si>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</si>
  <si>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</si>
  <si>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</si>
  <si>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</si>
  <si>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</si>
  <si>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</si>
  <si>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</si>
  <si>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</si>
  <si>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</si>
  <si>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</si>
  <si>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</si>
  <si>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</si>
  <si>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</si>
  <si>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</si>
  <si>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</si>
  <si>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</si>
  <si>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</si>
  <si>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</si>
  <si>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</si>
  <si>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</si>
  <si>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</si>
  <si>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</si>
  <si>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</si>
  <si>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</si>
  <si>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</si>
  <si>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</si>
  <si>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</si>
  <si>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</si>
  <si>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</si>
  <si>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</si>
  <si>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</si>
  <si>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</si>
  <si>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</si>
  <si>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</si>
  <si>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</si>
  <si>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</si>
  <si>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</si>
  <si>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</si>
  <si>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</si>
  <si>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</si>
  <si>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</si>
  <si>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</si>
  <si>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</si>
  <si>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</si>
  <si>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</si>
  <si>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</si>
  <si>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</si>
  <si>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</si>
  <si>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</si>
  <si>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</si>
  <si>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</si>
  <si>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</si>
  <si>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</si>
  <si>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</si>
  <si>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</si>
  <si>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</si>
  <si>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</si>
  <si>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</si>
  <si>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</si>
  <si>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</si>
  <si>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</si>
  <si>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</si>
  <si>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</si>
  <si>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</si>
  <si>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</si>
  <si>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</si>
  <si>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</si>
  <si>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</si>
  <si>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</si>
  <si>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</si>
  <si>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</si>
  <si>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</si>
  <si>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</si>
  <si>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</si>
  <si>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</si>
  <si>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</si>
  <si>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</si>
  <si>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</si>
  <si>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</si>
  <si>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</si>
  <si>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</si>
  <si>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</si>
  <si>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</si>
  <si>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</si>
  <si>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</si>
  <si>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</si>
  <si>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</si>
  <si>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</si>
  <si>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</si>
  <si>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</si>
  <si>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</si>
  <si>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</si>
  <si>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</si>
  <si>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</si>
  <si>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</si>
  <si>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</si>
  <si>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</si>
  <si>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</si>
  <si>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</si>
  <si>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</si>
  <si>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</si>
  <si>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</si>
  <si>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</si>
  <si>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</si>
  <si>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</si>
  <si>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</si>
  <si>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</si>
  <si>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</si>
  <si>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</si>
  <si>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</si>
  <si>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</si>
  <si>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</si>
  <si>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</si>
  <si>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</si>
  <si>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</si>
  <si>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</si>
  <si>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</si>
  <si>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</si>
  <si>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</si>
  <si>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</si>
  <si>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</si>
  <si>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</si>
  <si>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</si>
  <si>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</si>
  <si>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</si>
  <si>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</si>
  <si>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</si>
  <si>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</si>
  <si>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</si>
  <si>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</si>
  <si>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</si>
  <si>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</si>
  <si>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</si>
  <si>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</si>
  <si>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</si>
  <si>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</si>
  <si>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</si>
  <si>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</si>
  <si>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</si>
  <si>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</si>
  <si>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</si>
  <si>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</si>
  <si>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</si>
  <si>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</si>
  <si>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</si>
  <si>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</si>
  <si>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</si>
  <si>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</si>
  <si>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</si>
  <si>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</si>
  <si>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</si>
  <si>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</si>
  <si>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</si>
  <si>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</si>
  <si>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</si>
  <si>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</si>
  <si>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</si>
  <si>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</si>
  <si>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</si>
  <si>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</si>
  <si>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</si>
  <si>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</si>
  <si>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</si>
  <si>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</si>
  <si>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</si>
  <si>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</si>
  <si>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</si>
  <si>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</si>
  <si>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</si>
  <si>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</si>
  <si>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</si>
  <si>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</si>
  <si>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</si>
  <si>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</si>
  <si>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</si>
  <si>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</si>
  <si>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</si>
  <si>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</si>
  <si>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</si>
  <si>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</si>
  <si>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</si>
  <si>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</si>
  <si>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</si>
  <si>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</si>
  <si>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</si>
  <si>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</si>
  <si>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</si>
  <si>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</si>
  <si>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</si>
  <si>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</si>
  <si>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</si>
  <si>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</si>
  <si>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</si>
  <si>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</si>
  <si>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</si>
  <si>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</si>
  <si>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</si>
  <si>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</si>
  <si>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</si>
  <si>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</si>
  <si>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</si>
  <si>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</si>
  <si>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</si>
  <si>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</si>
  <si>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</si>
  <si>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</si>
  <si>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</si>
  <si>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</si>
  <si>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</si>
  <si>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</si>
  <si>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</si>
  <si>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</si>
  <si>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</si>
  <si>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</si>
  <si>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</si>
  <si>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</si>
  <si>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</si>
  <si>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</si>
  <si>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</si>
  <si>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</si>
  <si>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</si>
  <si>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</si>
  <si>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</si>
  <si>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</si>
  <si>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</si>
  <si>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</si>
  <si>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</si>
  <si>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</si>
  <si>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</si>
  <si>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</si>
  <si>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</si>
  <si>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</si>
  <si>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</si>
  <si>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</si>
  <si>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</si>
  <si>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</si>
  <si>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</si>
  <si>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</si>
  <si>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</si>
  <si>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</si>
  <si>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</si>
  <si>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</si>
  <si>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</si>
  <si>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</si>
  <si>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</si>
  <si>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</si>
  <si>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</si>
  <si>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</si>
  <si>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</si>
  <si>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</si>
  <si>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</si>
  <si>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</si>
  <si>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</si>
  <si>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</si>
  <si>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</si>
  <si>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</si>
  <si>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</si>
  <si>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</si>
  <si>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</si>
  <si>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</si>
  <si>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</si>
  <si>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</si>
  <si>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</si>
  <si>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</si>
  <si>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</si>
  <si>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</si>
  <si>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</si>
  <si>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</si>
  <si>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</si>
  <si>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</si>
  <si>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</si>
  <si>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</si>
  <si>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</si>
  <si>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</si>
  <si>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</si>
  <si>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</si>
  <si>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</si>
  <si>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</si>
  <si>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</si>
  <si>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</si>
  <si>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</si>
  <si>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</si>
  <si>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</si>
  <si>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</si>
  <si>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</si>
  <si>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</si>
  <si>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</si>
  <si>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</si>
  <si>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</si>
  <si>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</si>
  <si>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</si>
  <si>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</si>
  <si>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</si>
  <si>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</si>
  <si>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</si>
  <si>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</si>
  <si>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</si>
  <si>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</si>
  <si>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</si>
  <si>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</si>
  <si>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</si>
  <si>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</si>
  <si>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</si>
  <si>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</si>
  <si>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</si>
  <si>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</si>
  <si>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</si>
  <si>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</si>
  <si>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</si>
  <si>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</si>
  <si>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</si>
  <si>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</si>
  <si>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</si>
  <si>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</si>
  <si>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</si>
  <si>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</si>
  <si>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</si>
  <si>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</si>
  <si>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</si>
  <si>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</si>
  <si>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</si>
  <si>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</si>
  <si>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</si>
  <si>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</si>
  <si>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</si>
  <si>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</si>
  <si>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</si>
  <si>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</si>
  <si>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</si>
  <si>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</si>
  <si>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</si>
  <si>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</si>
  <si>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</si>
  <si>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</si>
  <si>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</si>
  <si>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</si>
  <si>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</si>
  <si>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</si>
  <si>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</si>
  <si>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</si>
  <si>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</si>
  <si>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</si>
  <si>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</si>
  <si>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</si>
  <si>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</si>
  <si>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</si>
  <si>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</si>
  <si>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</si>
  <si>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</si>
  <si>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</si>
  <si>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</si>
  <si>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</si>
  <si>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</si>
  <si>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</si>
  <si>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</si>
  <si>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</si>
  <si>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</si>
  <si>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</si>
  <si>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</si>
  <si>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</si>
  <si>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</si>
  <si>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</si>
  <si>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</si>
  <si>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</si>
  <si>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</si>
  <si>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</si>
  <si>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</si>
  <si>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</si>
  <si>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</si>
  <si>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</si>
  <si>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</si>
  <si>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</si>
  <si>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</si>
  <si>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</si>
  <si>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</si>
  <si>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</si>
  <si>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</si>
  <si>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</si>
  <si>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</si>
  <si>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</si>
  <si>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</si>
  <si>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</si>
  <si>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</si>
  <si>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</si>
  <si>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</si>
  <si>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</si>
  <si>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</si>
  <si>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</si>
  <si>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</si>
  <si>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</si>
  <si>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</si>
  <si>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</si>
  <si>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</si>
  <si>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</si>
  <si>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</si>
  <si>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</si>
  <si>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</si>
  <si>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</si>
  <si>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</si>
  <si>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</si>
  <si>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</si>
  <si>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</si>
  <si>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</si>
  <si>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</si>
  <si>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</si>
  <si>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</si>
  <si>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</si>
  <si>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</si>
  <si>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</si>
  <si>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</si>
  <si>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</si>
  <si>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</si>
  <si>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</si>
  <si>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</si>
  <si>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</si>
  <si>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</si>
  <si>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</si>
  <si>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</si>
  <si>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</si>
  <si>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</si>
  <si>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</si>
  <si>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</si>
  <si>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</si>
  <si>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</si>
  <si>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</si>
  <si>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</si>
  <si>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</si>
  <si>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</si>
  <si>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</si>
  <si>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</si>
  <si>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</si>
  <si>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</si>
  <si>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</si>
  <si>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</si>
  <si>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</si>
  <si>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</si>
  <si>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</si>
  <si>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</si>
  <si>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</si>
  <si>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</si>
  <si>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</si>
  <si>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</si>
  <si>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</si>
  <si>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</si>
  <si>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</si>
  <si>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</si>
  <si>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</si>
  <si>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</si>
  <si>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</si>
  <si>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</si>
  <si>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</si>
  <si>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</si>
  <si>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</si>
  <si>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</si>
  <si>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</si>
  <si>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</si>
  <si>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</si>
  <si>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</si>
  <si>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</si>
  <si>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</si>
  <si>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</si>
  <si>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</si>
  <si>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</si>
  <si>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</si>
  <si>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</si>
  <si>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</si>
  <si>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</si>
  <si>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</si>
  <si>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</si>
  <si>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</si>
  <si>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</si>
  <si>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</si>
  <si>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</si>
  <si>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</si>
  <si>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</si>
  <si>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</si>
  <si>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</si>
  <si>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</si>
  <si>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</si>
  <si>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</si>
  <si>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</si>
  <si>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</si>
  <si>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</si>
  <si>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</si>
  <si>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</si>
  <si>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</si>
  <si>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</si>
  <si>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</si>
  <si>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</si>
  <si>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</si>
  <si>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</si>
  <si>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</si>
  <si>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</si>
  <si>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</si>
  <si>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</si>
  <si>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</si>
  <si>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</si>
  <si>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</si>
  <si>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</si>
  <si>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</si>
  <si>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</si>
  <si>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</si>
  <si>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</si>
  <si>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</si>
  <si>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</si>
  <si>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</si>
  <si>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</si>
  <si>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</si>
  <si>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</si>
  <si>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</si>
  <si>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</si>
  <si>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</si>
  <si>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</si>
  <si>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</si>
  <si>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</si>
  <si>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</si>
  <si>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</si>
  <si>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</si>
  <si>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</si>
  <si>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</si>
  <si>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</si>
  <si>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</si>
  <si>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</si>
  <si>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</si>
  <si>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</si>
  <si>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</si>
  <si>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</si>
  <si>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</si>
  <si>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</si>
  <si>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</si>
  <si>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</si>
  <si>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</si>
  <si>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</si>
  <si>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</si>
  <si>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</si>
  <si>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</si>
  <si>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</si>
  <si>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</si>
  <si>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</si>
  <si>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</si>
  <si>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</si>
  <si>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</si>
  <si>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</si>
  <si>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</si>
  <si>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</si>
  <si>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</si>
  <si>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</si>
  <si>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</si>
  <si>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</si>
  <si>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</si>
  <si>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</si>
  <si>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</si>
  <si>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</si>
  <si>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</si>
  <si>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</si>
  <si>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</si>
  <si>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</si>
  <si>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</si>
  <si>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</si>
  <si>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</si>
  <si>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</si>
  <si>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</si>
  <si>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</si>
  <si>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</si>
  <si>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</si>
  <si>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</si>
  <si>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</si>
  <si>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</si>
  <si>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</si>
  <si>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</si>
  <si>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</si>
  <si>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</si>
  <si>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</si>
  <si>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</si>
  <si>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</si>
  <si>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</si>
  <si>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</si>
  <si>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</si>
  <si>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</si>
  <si>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</si>
  <si>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</si>
  <si>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</si>
  <si>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</si>
  <si>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</si>
  <si>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</si>
  <si>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</si>
  <si>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</si>
  <si>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</si>
  <si>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</si>
  <si>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</si>
  <si>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</si>
  <si>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</si>
  <si>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</si>
  <si>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</si>
  <si>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</si>
  <si>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</si>
  <si>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</si>
  <si>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</si>
  <si>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</si>
  <si>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</si>
  <si>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</si>
  <si>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</si>
  <si>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</si>
  <si>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</si>
  <si>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</si>
  <si>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</si>
  <si>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</si>
  <si>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</si>
  <si>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</si>
  <si>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</si>
  <si>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</si>
  <si>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</si>
  <si>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</si>
  <si>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</si>
  <si>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</si>
  <si>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</si>
  <si>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</si>
  <si>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</si>
  <si>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</si>
  <si>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</si>
  <si>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</si>
  <si>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</si>
  <si>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</si>
  <si>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</si>
  <si>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</si>
  <si>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</si>
  <si>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</si>
  <si>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</si>
  <si>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</si>
  <si>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</si>
  <si>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</si>
  <si>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</si>
  <si>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</si>
  <si>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</si>
  <si>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</si>
  <si>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</si>
  <si>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</si>
  <si>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</si>
  <si>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</si>
  <si>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</si>
  <si>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</si>
  <si>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</si>
  <si>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</si>
  <si>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</si>
  <si>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</si>
  <si>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</si>
  <si>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</si>
  <si>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</si>
  <si>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</si>
  <si>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</si>
  <si>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</si>
  <si>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</si>
  <si>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</si>
  <si>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</si>
  <si>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</si>
  <si>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</si>
  <si>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</si>
  <si>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</si>
  <si>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</si>
  <si>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</si>
  <si>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</si>
  <si>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</si>
  <si>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</si>
  <si>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</si>
  <si>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</si>
  <si>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</si>
  <si>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</si>
  <si>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</si>
  <si>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</si>
  <si>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</si>
  <si>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</si>
  <si>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</si>
  <si>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</si>
  <si>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</si>
  <si>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</si>
  <si>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</si>
  <si>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</si>
  <si>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</si>
  <si>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</si>
  <si>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</si>
  <si>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</si>
  <si>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</si>
  <si>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</si>
  <si>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</si>
  <si>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</si>
  <si>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</si>
  <si>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</si>
  <si>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</si>
  <si>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</si>
  <si>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</si>
  <si>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</si>
  <si>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</si>
  <si>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</si>
  <si>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</si>
  <si>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</si>
  <si>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</si>
  <si>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</si>
  <si>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</si>
  <si>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</si>
  <si>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</si>
  <si>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</si>
  <si>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</si>
  <si>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</si>
  <si>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</si>
  <si>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</si>
  <si>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</si>
  <si>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</si>
  <si>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</si>
  <si>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</si>
  <si>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</si>
  <si>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</si>
  <si>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</si>
  <si>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</si>
  <si>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</si>
  <si>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</si>
  <si>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</si>
  <si>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</si>
  <si>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</si>
  <si>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</si>
  <si>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</si>
  <si>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</si>
  <si>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</si>
  <si>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</si>
  <si>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</si>
  <si>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</si>
  <si>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</si>
  <si>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</si>
  <si>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</si>
  <si>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</si>
  <si>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</si>
  <si>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</si>
  <si>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</si>
  <si>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</si>
  <si>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</si>
  <si>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</si>
  <si>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</si>
  <si>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</si>
  <si>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</si>
  <si>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</si>
  <si>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</si>
  <si>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</si>
  <si>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</si>
  <si>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</si>
  <si>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</si>
  <si>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</si>
  <si>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</si>
  <si>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</si>
  <si>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</si>
  <si>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</si>
  <si>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</si>
  <si>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</si>
  <si>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</si>
  <si>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</si>
  <si>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</si>
  <si>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</si>
  <si>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</si>
  <si>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</si>
  <si>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</si>
  <si>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</si>
  <si>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</si>
  <si>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</si>
  <si>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</si>
  <si>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</si>
  <si>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</si>
  <si>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</si>
  <si>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</si>
  <si>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</si>
  <si>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</si>
  <si>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</si>
  <si>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</si>
  <si>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</si>
  <si>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</si>
  <si>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</si>
  <si>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</si>
  <si>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</si>
  <si>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</si>
  <si>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</si>
  <si>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</si>
  <si>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</si>
  <si>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</si>
  <si>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</si>
  <si>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</si>
  <si>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</si>
  <si>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</si>
  <si>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</si>
  <si>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</si>
  <si>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</si>
  <si>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</si>
  <si>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</si>
  <si>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</si>
  <si>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</si>
  <si>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</si>
  <si>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</si>
  <si>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</si>
  <si>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</si>
  <si>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</si>
  <si>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</si>
  <si>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</si>
  <si>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</si>
  <si>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</si>
  <si>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</si>
  <si>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</si>
  <si>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</si>
  <si>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</si>
  <si>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</si>
  <si>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</si>
  <si>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</si>
  <si>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</si>
  <si>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</si>
  <si>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</si>
  <si>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</si>
  <si>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</si>
  <si>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</si>
  <si>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</si>
  <si>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</si>
  <si>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</si>
  <si>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</si>
  <si>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</si>
  <si>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</si>
  <si>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</si>
  <si>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</si>
  <si>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</si>
  <si>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</si>
  <si>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</si>
  <si>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</si>
  <si>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</si>
  <si>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</si>
  <si>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</si>
  <si>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</si>
  <si>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</si>
  <si>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</si>
  <si>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</si>
  <si>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</si>
  <si>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</si>
  <si>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</si>
  <si>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</si>
  <si>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</si>
  <si>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</si>
  <si>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</si>
  <si>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</si>
  <si>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</si>
  <si>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</si>
  <si>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</si>
  <si>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</si>
  <si>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</si>
  <si>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</si>
  <si>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</si>
  <si>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</si>
  <si>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</si>
  <si>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</si>
  <si>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</si>
  <si>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</si>
  <si>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</si>
  <si>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</si>
  <si>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</si>
  <si>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</si>
  <si>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</si>
  <si>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</si>
  <si>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</si>
  <si>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</si>
  <si>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</si>
  <si>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</si>
  <si>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</si>
  <si>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</si>
  <si>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</si>
  <si>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</si>
  <si>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</si>
  <si>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</si>
  <si>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</si>
  <si>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</si>
  <si>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</si>
  <si>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</si>
  <si>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</si>
  <si>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</si>
  <si>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</si>
  <si>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</si>
  <si>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</si>
  <si>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</si>
  <si>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</si>
  <si>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</si>
  <si>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</si>
  <si>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</si>
  <si>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</si>
  <si>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</si>
  <si>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</si>
  <si>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</si>
  <si>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</si>
  <si>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</si>
  <si>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</si>
  <si>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</si>
  <si>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</si>
  <si>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</si>
  <si>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</si>
  <si>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</si>
  <si>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</si>
  <si>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</si>
  <si>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</si>
  <si>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</si>
  <si>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</si>
  <si>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</si>
  <si>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</si>
  <si>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</si>
  <si>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</si>
  <si>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</si>
  <si>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</si>
  <si>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</si>
  <si>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</si>
  <si>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</si>
  <si>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</si>
  <si>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</si>
  <si>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</si>
  <si>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</si>
  <si>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</si>
  <si>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</si>
  <si>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</si>
  <si>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</si>
  <si>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</si>
  <si>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</si>
  <si>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</si>
  <si>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</si>
  <si>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</si>
  <si>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</si>
  <si>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</si>
  <si>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</si>
  <si>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</si>
  <si>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</si>
  <si>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</si>
  <si>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</si>
  <si>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</si>
  <si>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</si>
  <si>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</si>
  <si>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</si>
  <si>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</si>
  <si>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</si>
  <si>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</si>
  <si>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</si>
  <si>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</si>
  <si>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</si>
  <si>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</si>
  <si>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</si>
  <si>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</si>
  <si>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</si>
  <si>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</si>
  <si>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</si>
  <si>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</si>
  <si>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</si>
  <si>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</si>
  <si>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</si>
  <si>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</si>
  <si>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</si>
  <si>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</si>
  <si>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</si>
  <si>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</si>
  <si>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</si>
  <si>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</si>
  <si>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</si>
  <si>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</si>
  <si>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</si>
  <si>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</si>
  <si>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</si>
  <si>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</si>
  <si>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</si>
  <si>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</si>
  <si>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</si>
  <si>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</si>
  <si>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</si>
  <si>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</si>
  <si>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</si>
  <si>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</si>
  <si>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</si>
  <si>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</si>
  <si>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</si>
  <si>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</si>
  <si>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</si>
  <si>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</si>
  <si>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</si>
  <si>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</si>
  <si>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</si>
  <si>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</si>
  <si>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</si>
  <si>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</si>
  <si>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</si>
  <si>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</si>
  <si>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</si>
  <si>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</si>
  <si>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</si>
  <si>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</si>
  <si>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</si>
  <si>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</si>
  <si>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</si>
  <si>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</si>
  <si>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</si>
  <si>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</si>
  <si>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</si>
  <si>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</si>
  <si>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</si>
  <si>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</si>
  <si>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</si>
  <si>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</si>
  <si>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</si>
  <si>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</si>
  <si>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</si>
  <si>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</si>
  <si>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</si>
  <si>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</si>
  <si>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</si>
  <si>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</si>
  <si>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</si>
  <si>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</si>
  <si>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</si>
  <si>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</si>
  <si>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</si>
  <si>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</si>
  <si>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</si>
  <si>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</si>
  <si>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</si>
  <si>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</si>
  <si>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</si>
  <si>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</si>
  <si>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</si>
  <si>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</si>
  <si>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</si>
  <si>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</si>
  <si>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</si>
  <si>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</si>
  <si>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</si>
  <si>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</si>
  <si>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</si>
  <si>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</si>
  <si>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</si>
  <si>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</si>
  <si>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</si>
  <si>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</si>
  <si>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</si>
  <si>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</si>
  <si>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</si>
  <si>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</si>
  <si>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</si>
  <si>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</si>
  <si>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</si>
  <si>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</si>
  <si>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</si>
  <si>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</si>
  <si>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</si>
  <si>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</si>
  <si>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</si>
  <si>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</si>
  <si>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</si>
  <si>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</si>
  <si>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</si>
  <si>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</si>
  <si>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</si>
  <si>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</si>
  <si>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</si>
  <si>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</si>
  <si>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</si>
  <si>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</si>
  <si>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</si>
  <si>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</si>
  <si>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</si>
  <si>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</si>
  <si>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</si>
  <si>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</si>
  <si>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</si>
  <si>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</si>
  <si>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</si>
  <si>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</si>
  <si>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</si>
  <si>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</si>
  <si>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</si>
  <si>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</si>
  <si>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</si>
  <si>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</si>
  <si>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</si>
  <si>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</si>
  <si>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</si>
  <si>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</si>
  <si>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</si>
  <si>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</si>
  <si>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</si>
  <si>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</si>
  <si>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</si>
  <si>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</si>
  <si>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</si>
  <si>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</si>
  <si>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</si>
  <si>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</si>
  <si>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</si>
  <si>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</si>
  <si>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</si>
  <si>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</si>
  <si>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</si>
  <si>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</si>
  <si>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</si>
  <si>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</si>
  <si>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</si>
  <si>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</si>
  <si>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</si>
  <si>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</si>
  <si>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</si>
  <si>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</si>
  <si>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</si>
  <si>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</si>
  <si>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</si>
  <si>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</si>
  <si>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</si>
  <si>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</si>
  <si>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</si>
  <si>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</si>
  <si>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</si>
  <si>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</si>
  <si>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</si>
  <si>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</si>
  <si>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</si>
  <si>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</si>
  <si>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</si>
  <si>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</si>
  <si>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</si>
  <si>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</si>
  <si>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</si>
  <si>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</si>
  <si>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</si>
  <si>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</si>
  <si>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</si>
  <si>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</si>
  <si>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</si>
  <si>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</si>
  <si>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</si>
  <si>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</si>
  <si>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</si>
  <si>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</si>
  <si>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</si>
  <si>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</si>
  <si>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</si>
  <si>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</si>
  <si>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</si>
  <si>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</si>
  <si>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</si>
  <si>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</si>
  <si>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</si>
  <si>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</si>
  <si>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</si>
  <si>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</si>
  <si>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</si>
  <si>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</si>
  <si>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</si>
  <si>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</si>
  <si>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</si>
  <si>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</si>
  <si>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</si>
  <si>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</si>
  <si>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</si>
  <si>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</si>
  <si>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</si>
  <si>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</si>
  <si>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</si>
  <si>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</si>
  <si>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</si>
  <si>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</si>
  <si>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</si>
  <si>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</si>
  <si>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</si>
  <si>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</si>
  <si>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</si>
  <si>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</si>
  <si>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</si>
  <si>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</si>
  <si>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</si>
  <si>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</si>
  <si>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</si>
  <si>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</si>
  <si>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</si>
  <si>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</si>
  <si>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</si>
  <si>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</si>
  <si>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</si>
  <si>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</si>
  <si>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</si>
  <si>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</si>
  <si>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</si>
  <si>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</si>
  <si>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</si>
  <si>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</si>
  <si>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</si>
  <si>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</si>
  <si>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</si>
  <si>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</si>
  <si>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</si>
  <si>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</si>
  <si>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</si>
  <si>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</si>
  <si>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</si>
  <si>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</si>
  <si>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</si>
  <si>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</si>
  <si>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</si>
  <si>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</si>
  <si>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</si>
  <si>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</si>
  <si>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</si>
  <si>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</si>
  <si>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</si>
  <si>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</si>
  <si>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</si>
  <si>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</si>
  <si>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</si>
  <si>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</si>
  <si>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</si>
  <si>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</si>
  <si>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</si>
  <si>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</si>
  <si>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</si>
  <si>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</si>
  <si>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</si>
  <si>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</si>
  <si>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</si>
  <si>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</si>
  <si>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</si>
  <si>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</si>
  <si>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</si>
  <si>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</si>
  <si>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</si>
  <si>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</si>
  <si>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</si>
  <si>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</si>
  <si>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</si>
  <si>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</si>
  <si>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</si>
  <si>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</si>
  <si>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</si>
  <si>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</si>
  <si>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</si>
  <si>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</si>
  <si>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</si>
  <si>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</si>
  <si>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</si>
  <si>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</si>
  <si>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</si>
  <si>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</si>
  <si>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</si>
  <si>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</si>
  <si>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</si>
  <si>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</si>
  <si>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</si>
  <si>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</si>
  <si>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</si>
  <si>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</si>
  <si>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</si>
  <si>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</si>
  <si>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</si>
  <si>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</si>
  <si>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</si>
  <si>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</si>
  <si>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</si>
  <si>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</si>
  <si>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</si>
  <si>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</si>
  <si>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</si>
  <si>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</si>
  <si>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</si>
  <si>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</si>
  <si>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</si>
  <si>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</si>
  <si>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</si>
  <si>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</si>
  <si>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</si>
  <si>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</si>
  <si>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</si>
  <si>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</si>
  <si>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</si>
  <si>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</si>
  <si>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</si>
  <si>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</si>
  <si>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</si>
  <si>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</si>
  <si>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</si>
  <si>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</si>
  <si>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</si>
  <si>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</si>
  <si>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</si>
  <si>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</si>
  <si>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</si>
  <si>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</si>
  <si>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</si>
  <si>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</si>
  <si>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</si>
  <si>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</si>
  <si>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</si>
  <si>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</si>
  <si>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</si>
  <si>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</si>
  <si>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</si>
  <si>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</si>
  <si>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</si>
  <si>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</si>
  <si>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</si>
  <si>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</si>
  <si>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</si>
  <si>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</si>
  <si>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</si>
  <si>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</si>
  <si>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</si>
  <si>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</si>
  <si>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</si>
  <si>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</si>
  <si>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</si>
  <si>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</si>
  <si>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</si>
  <si>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</si>
  <si>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</si>
  <si>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</si>
  <si>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</si>
  <si>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</si>
  <si>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</si>
  <si>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</si>
  <si>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</si>
  <si>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</si>
  <si>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</si>
  <si>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</si>
  <si>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</si>
  <si>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</si>
  <si>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</si>
  <si>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</si>
  <si>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</si>
  <si>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</si>
  <si>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</si>
  <si>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</si>
  <si>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</si>
  <si>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</si>
  <si>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</si>
  <si>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</si>
  <si>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</si>
  <si>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</si>
  <si>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</si>
  <si>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</si>
  <si>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</si>
  <si>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</si>
  <si>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</si>
  <si>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</si>
  <si>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</si>
  <si>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</si>
  <si>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</si>
  <si>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</si>
  <si>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</si>
  <si>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</si>
  <si>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</si>
  <si>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</si>
  <si>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</si>
  <si>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</si>
  <si>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</si>
  <si>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</si>
  <si>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</si>
  <si>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</si>
  <si>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</si>
  <si>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</si>
  <si>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</si>
  <si>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</si>
  <si>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</si>
  <si>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</si>
  <si>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</si>
  <si>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</si>
  <si>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</si>
  <si>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</si>
  <si>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</si>
  <si>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</si>
  <si>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</si>
  <si>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</si>
  <si>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</si>
  <si>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</si>
  <si>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</si>
  <si>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</si>
  <si>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</si>
  <si>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</si>
  <si>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</si>
  <si>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</si>
  <si>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</si>
  <si>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</si>
  <si>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</si>
  <si>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</si>
  <si>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</si>
  <si>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</si>
  <si>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</si>
  <si>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</si>
  <si>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</si>
  <si>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</si>
  <si>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</si>
  <si>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</si>
  <si>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</si>
  <si>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</si>
  <si>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</si>
  <si>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</si>
  <si>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</si>
  <si>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</si>
  <si>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</si>
  <si>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</si>
  <si>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</si>
  <si>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</si>
  <si>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</si>
  <si>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</si>
  <si>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</si>
  <si>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</si>
  <si>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</si>
  <si>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</si>
  <si>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</si>
  <si>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</si>
  <si>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</si>
  <si>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</si>
  <si>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</si>
  <si>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</si>
  <si>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</si>
  <si>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</si>
  <si>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</si>
  <si>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</si>
  <si>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</si>
  <si>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</si>
  <si>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</si>
  <si>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</si>
  <si>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</si>
  <si>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</si>
  <si>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</si>
  <si>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</si>
  <si>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</si>
  <si>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</si>
  <si>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</si>
  <si>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</si>
  <si>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</si>
  <si>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</si>
  <si>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</si>
  <si>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</si>
  <si>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</si>
  <si>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</si>
  <si>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</si>
  <si>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</si>
  <si>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</si>
  <si>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</si>
  <si>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</si>
  <si>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</si>
  <si>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</si>
  <si>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</si>
  <si>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</si>
  <si>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</si>
  <si>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</si>
  <si>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</si>
  <si>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</si>
  <si>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</si>
  <si>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</si>
  <si>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</si>
  <si>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</si>
  <si>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</si>
  <si>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</si>
  <si>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</si>
  <si>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</si>
  <si>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</si>
  <si>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</si>
  <si>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</si>
  <si>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</si>
  <si>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</si>
  <si>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</si>
  <si>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</si>
  <si>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</si>
  <si>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</si>
  <si>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</si>
  <si>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</si>
  <si>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</si>
  <si>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</si>
  <si>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</si>
  <si>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</si>
  <si>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</si>
  <si>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</si>
  <si>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</si>
  <si>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</si>
  <si>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</si>
  <si>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</si>
  <si>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</si>
  <si>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</si>
  <si>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</si>
  <si>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</si>
  <si>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</si>
  <si>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</si>
  <si>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</si>
  <si>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</si>
  <si>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</si>
  <si>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</si>
  <si>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</si>
  <si>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</si>
  <si>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</si>
  <si>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</si>
  <si>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</si>
  <si>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</si>
  <si>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</si>
  <si>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</si>
  <si>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</si>
  <si>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</si>
  <si>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</si>
  <si>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</si>
  <si>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</si>
  <si>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</si>
  <si>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</si>
  <si>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</si>
  <si>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</si>
  <si>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</si>
  <si>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</si>
  <si>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</si>
  <si>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</si>
  <si>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</si>
  <si>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</si>
  <si>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</si>
  <si>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</si>
  <si>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</si>
  <si>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</si>
  <si>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</si>
  <si>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</si>
  <si>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</si>
  <si>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</si>
  <si>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</si>
  <si>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</si>
  <si>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</si>
  <si>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</si>
  <si>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</si>
  <si>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</si>
  <si>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</si>
  <si>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</si>
  <si>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</si>
  <si>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</si>
  <si>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</si>
  <si>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</si>
  <si>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</si>
  <si>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</si>
  <si>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</si>
  <si>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</si>
  <si>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</si>
  <si>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</si>
  <si>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</si>
  <si>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</si>
  <si>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</si>
  <si>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</si>
  <si>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</si>
  <si>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</si>
  <si>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</si>
  <si>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</si>
  <si>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</si>
  <si>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</si>
  <si>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</si>
  <si>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</si>
  <si>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</si>
  <si>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</si>
  <si>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</si>
  <si>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</si>
  <si>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</si>
  <si>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</si>
  <si>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</si>
  <si>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</si>
  <si>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</si>
  <si>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</si>
  <si>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</si>
  <si>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</si>
  <si>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</si>
  <si>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</si>
  <si>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</si>
  <si>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</si>
  <si>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</si>
  <si>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</si>
  <si>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</si>
  <si>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</si>
  <si>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</si>
  <si>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</si>
  <si>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</si>
  <si>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</si>
  <si>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</si>
  <si>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</si>
  <si>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</si>
  <si>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</si>
  <si>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</si>
  <si>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</si>
  <si>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</si>
  <si>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</si>
  <si>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</si>
  <si>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</si>
  <si>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</si>
  <si>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</si>
  <si>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</si>
  <si>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</si>
  <si>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</si>
  <si>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</si>
  <si>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</si>
  <si>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</si>
  <si>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</si>
  <si>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</si>
  <si>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</si>
  <si>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</si>
  <si>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</si>
  <si>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</si>
  <si>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</si>
  <si>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</si>
  <si>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</si>
  <si>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</si>
  <si>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</si>
  <si>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</si>
  <si>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</si>
  <si>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</si>
  <si>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</si>
  <si>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</si>
  <si>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</si>
  <si>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</si>
  <si>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</si>
  <si>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</si>
  <si>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</si>
  <si>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</si>
  <si>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</si>
  <si>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</si>
  <si>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</si>
  <si>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</si>
  <si>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</si>
  <si>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</si>
  <si>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</si>
  <si>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</si>
  <si>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</si>
  <si>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</si>
  <si>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</si>
  <si>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</si>
  <si>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</si>
  <si>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</si>
  <si>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</si>
  <si>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</si>
  <si>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</si>
  <si>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</si>
  <si>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</si>
  <si>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</si>
  <si>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</si>
  <si>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</si>
  <si>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</si>
  <si>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</si>
  <si>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</si>
  <si>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</si>
  <si>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</si>
  <si>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</si>
  <si>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</si>
  <si>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</si>
  <si>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</si>
  <si>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</si>
  <si>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</si>
  <si>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</si>
  <si>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</si>
  <si>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</si>
  <si>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</si>
  <si>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</si>
  <si>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</si>
  <si>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</si>
  <si>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</si>
  <si>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</si>
  <si>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</si>
  <si>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</si>
  <si>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</si>
  <si>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</si>
  <si>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</si>
  <si>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</si>
  <si>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</si>
  <si>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</si>
  <si>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</si>
  <si>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</si>
  <si>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</si>
  <si>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</si>
  <si>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</si>
  <si>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</si>
  <si>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</si>
  <si>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</si>
  <si>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</si>
  <si>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</si>
  <si>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</si>
  <si>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</si>
  <si>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</si>
  <si>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</si>
  <si>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</si>
  <si>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</si>
  <si>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</si>
  <si>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</si>
  <si>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</si>
  <si>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</si>
  <si>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</si>
  <si>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</si>
  <si>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</si>
  <si>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</si>
  <si>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</si>
  <si>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</si>
  <si>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</si>
  <si>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</si>
  <si>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</si>
  <si>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</si>
  <si>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</si>
  <si>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</si>
  <si>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</si>
  <si>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</si>
  <si>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</si>
  <si>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</si>
  <si>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</si>
  <si>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</si>
  <si>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</si>
  <si>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</si>
  <si>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</si>
  <si>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</si>
  <si>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</si>
  <si>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</si>
  <si>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</si>
  <si>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</si>
  <si>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</si>
  <si>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</si>
  <si>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</si>
  <si>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</si>
  <si>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</si>
  <si>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</si>
  <si>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</si>
  <si>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</si>
  <si>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</si>
  <si>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</si>
  <si>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</si>
  <si>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</si>
  <si>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</si>
  <si>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</si>
  <si>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</si>
  <si>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</si>
  <si>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</si>
  <si>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</si>
  <si>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</si>
  <si>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</si>
  <si>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</si>
  <si>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</si>
  <si>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</si>
  <si>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</si>
  <si>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</si>
  <si>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</si>
  <si>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</si>
  <si>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</si>
  <si>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</si>
  <si>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</si>
  <si>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</si>
  <si>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</si>
  <si>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</si>
  <si>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</si>
  <si>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</si>
  <si>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</si>
  <si>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</si>
  <si>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</si>
  <si>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</si>
  <si>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</si>
  <si>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</si>
  <si>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</si>
  <si>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</si>
  <si>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</si>
  <si>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</si>
  <si>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</si>
  <si>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</si>
  <si>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</si>
  <si>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</si>
  <si>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</si>
  <si>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</si>
  <si>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</si>
  <si>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</si>
  <si>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</si>
  <si>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</si>
  <si>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</si>
  <si>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</si>
  <si>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</si>
  <si>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</si>
  <si>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</si>
  <si>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</si>
  <si>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</si>
  <si>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</si>
  <si>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</si>
  <si>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</si>
  <si>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</si>
  <si>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</si>
  <si>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</si>
  <si>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</si>
  <si>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</si>
  <si>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</si>
  <si>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</si>
  <si>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</si>
  <si>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</si>
  <si>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</si>
  <si>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</si>
  <si>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</si>
  <si>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</si>
  <si>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</si>
  <si>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</si>
  <si>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</si>
  <si>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</si>
  <si>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</si>
  <si>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</si>
  <si>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</si>
  <si>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</si>
  <si>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</si>
  <si>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</si>
  <si>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</si>
  <si>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</si>
  <si>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</si>
  <si>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</si>
  <si>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</si>
  <si>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</si>
  <si>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</si>
  <si>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</si>
  <si>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</si>
  <si>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</si>
  <si>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</si>
  <si>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</si>
  <si>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</si>
  <si>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</si>
  <si>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</si>
  <si>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</si>
  <si>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</si>
  <si>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</si>
  <si>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</si>
  <si>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</si>
  <si>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</si>
  <si>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</si>
  <si>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</si>
  <si>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</si>
  <si>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</si>
  <si>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</si>
  <si>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</si>
  <si>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</si>
  <si>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</si>
  <si>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</si>
  <si>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</si>
  <si>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</si>
  <si>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</si>
  <si>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</si>
  <si>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</si>
  <si>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</si>
  <si>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</si>
  <si>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</si>
  <si>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</si>
  <si>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</si>
  <si>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</si>
  <si>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</si>
  <si>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</si>
  <si>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</si>
  <si>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</si>
  <si>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</si>
  <si>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</si>
  <si>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</si>
  <si>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</si>
  <si>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</si>
  <si>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</si>
  <si>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</si>
  <si>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</si>
  <si>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</si>
  <si>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</si>
  <si>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</si>
  <si>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</si>
  <si>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</si>
  <si>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</si>
  <si>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</si>
  <si>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</si>
  <si>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</si>
  <si>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</si>
  <si>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</si>
  <si>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</si>
  <si>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</si>
  <si>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</si>
  <si>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</si>
  <si>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</si>
  <si>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</si>
  <si>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</si>
  <si>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</si>
  <si>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</si>
  <si>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</si>
  <si>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</si>
  <si>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</si>
  <si>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</si>
  <si>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</si>
  <si>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</si>
  <si>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</si>
  <si>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</si>
  <si>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</si>
  <si>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</si>
  <si>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</si>
  <si>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</si>
  <si>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</si>
  <si>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</si>
  <si>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</si>
  <si>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</si>
  <si>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</si>
  <si>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</si>
  <si>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</si>
  <si>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</si>
  <si>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</si>
  <si>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</si>
  <si>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</si>
  <si>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</si>
  <si>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</si>
  <si>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</si>
  <si>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</si>
  <si>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</si>
  <si>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</si>
  <si>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</si>
  <si>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</si>
  <si>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</si>
  <si>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</si>
  <si>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</si>
  <si>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</si>
  <si>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</si>
  <si>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</si>
  <si>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</si>
  <si>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</si>
  <si>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</si>
  <si>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</si>
  <si>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</si>
  <si>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</si>
  <si>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</si>
  <si>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</si>
  <si>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</si>
  <si>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</si>
  <si>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</si>
  <si>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</si>
  <si>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</si>
  <si>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</si>
  <si>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</si>
  <si>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</si>
  <si>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</si>
  <si>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</si>
  <si>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</si>
  <si>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</si>
  <si>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</si>
  <si>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</si>
  <si>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</si>
  <si>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</si>
  <si>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</si>
  <si>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</si>
  <si>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</si>
  <si>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</si>
  <si>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</si>
  <si>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</si>
  <si>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</si>
  <si>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</si>
  <si>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</si>
  <si>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</si>
  <si>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</si>
  <si>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</si>
  <si>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</si>
  <si>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</si>
  <si>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</si>
  <si>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</si>
  <si>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</si>
  <si>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</si>
  <si>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</si>
  <si>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</si>
  <si>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</si>
  <si>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</si>
  <si>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</si>
  <si>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</si>
  <si>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</si>
  <si>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</si>
  <si>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</si>
  <si>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</si>
  <si>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</si>
  <si>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</si>
  <si>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</si>
  <si>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</si>
  <si>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</si>
  <si>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</si>
  <si>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</si>
  <si>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</si>
  <si>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</si>
  <si>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</si>
  <si>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</si>
  <si>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</si>
  <si>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</si>
  <si>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</si>
  <si>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</si>
  <si>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</si>
  <si>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</si>
  <si>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</si>
  <si>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</si>
  <si>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</si>
  <si>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</si>
  <si>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</si>
  <si>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</si>
  <si>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</si>
  <si>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</si>
  <si>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</si>
  <si>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</si>
  <si>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</si>
  <si>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</si>
  <si>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</si>
  <si>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</si>
  <si>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</si>
  <si>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</si>
  <si>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</si>
  <si>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</si>
  <si>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</si>
  <si>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</si>
  <si>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</si>
  <si>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</si>
  <si>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</si>
  <si>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</si>
  <si>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</si>
  <si>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</si>
  <si>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</si>
  <si>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</si>
  <si>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</si>
  <si>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</si>
  <si>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</si>
  <si>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</si>
  <si>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</si>
  <si>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</si>
  <si>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</si>
  <si>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</si>
  <si>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</si>
  <si>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</si>
  <si>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</si>
  <si>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</si>
  <si>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</si>
  <si>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</si>
  <si>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</si>
  <si>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</si>
  <si>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</si>
  <si>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</si>
  <si>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</si>
  <si>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</si>
  <si>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</si>
  <si>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</si>
  <si>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</si>
  <si>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</si>
  <si>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</si>
  <si>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</si>
  <si>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</si>
  <si>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</si>
  <si>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</si>
  <si>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</si>
  <si>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</si>
  <si>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</si>
  <si>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</si>
  <si>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</si>
  <si>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</si>
  <si>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</si>
  <si>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</si>
  <si>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</si>
  <si>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</si>
  <si>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</si>
  <si>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</si>
  <si>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</si>
  <si>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</si>
  <si>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</si>
  <si>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</si>
  <si>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</si>
  <si>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</si>
  <si>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</si>
  <si>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</si>
  <si>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</si>
  <si>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</si>
  <si>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</si>
  <si>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</si>
  <si>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</si>
  <si>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</si>
  <si>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</si>
  <si>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</si>
  <si>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</si>
  <si>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</si>
  <si>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</si>
  <si>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</si>
  <si>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</si>
  <si>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</si>
  <si>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</si>
  <si>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</si>
  <si>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</si>
  <si>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</si>
  <si>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</si>
  <si>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</si>
  <si>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</si>
  <si>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</si>
  <si>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</si>
  <si>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</si>
  <si>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</si>
  <si>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</si>
  <si>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</si>
  <si>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</si>
  <si>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</si>
  <si>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</si>
  <si>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</si>
  <si>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</si>
  <si>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</si>
  <si>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</si>
  <si>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</si>
  <si>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</si>
  <si>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</si>
  <si>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</si>
  <si>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</si>
  <si>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</si>
  <si>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</si>
  <si>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</si>
  <si>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</si>
  <si>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</si>
  <si>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</si>
  <si>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</si>
  <si>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</si>
  <si>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</si>
  <si>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</si>
  <si>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</si>
  <si>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</si>
  <si>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</si>
  <si>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</si>
  <si>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</si>
  <si>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</si>
  <si>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</si>
  <si>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</si>
  <si>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</si>
  <si>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</si>
  <si>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</si>
  <si>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</si>
  <si>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</si>
  <si>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</si>
  <si>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</si>
  <si>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</si>
  <si>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</si>
  <si>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</si>
  <si>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</si>
  <si>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</si>
  <si>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</si>
  <si>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</si>
  <si>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</si>
  <si>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</si>
  <si>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</si>
  <si>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</si>
  <si>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</si>
  <si>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</si>
  <si>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</si>
  <si>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</si>
  <si>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</si>
  <si>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</si>
  <si>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</si>
  <si>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</si>
  <si>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</si>
  <si>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</si>
  <si>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</si>
  <si>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</si>
  <si>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</si>
  <si>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</si>
  <si>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</si>
  <si>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</si>
  <si>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</si>
  <si>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</si>
  <si>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</si>
  <si>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</si>
  <si>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</si>
  <si>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</si>
  <si>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</si>
  <si>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</si>
  <si>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</si>
  <si>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</si>
  <si>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</si>
  <si>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</si>
  <si>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</si>
  <si>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</si>
  <si>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</si>
  <si>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</si>
  <si>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</si>
  <si>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</si>
  <si>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</si>
  <si>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</si>
  <si>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</si>
  <si>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</si>
  <si>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</si>
  <si>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</si>
  <si>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</si>
  <si>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</si>
  <si>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</si>
  <si>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</si>
  <si>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</si>
  <si>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</si>
  <si>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</si>
  <si>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</si>
  <si>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</si>
  <si>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</si>
  <si>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</si>
  <si>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</si>
  <si>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</si>
  <si>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</si>
  <si>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</si>
  <si>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</si>
  <si>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</si>
  <si>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</si>
  <si>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</si>
  <si>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</si>
  <si>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</si>
  <si>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</si>
  <si>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</si>
  <si>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</si>
  <si>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</si>
  <si>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</si>
  <si>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</si>
  <si>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</si>
  <si>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</si>
  <si>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</si>
  <si>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</si>
  <si>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</si>
  <si>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</si>
  <si>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</si>
  <si>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</si>
  <si>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</si>
  <si>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</si>
  <si>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</si>
  <si>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</si>
  <si>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</si>
  <si>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</si>
  <si>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</si>
  <si>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</si>
  <si>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</si>
  <si>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</si>
  <si>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</si>
  <si>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</si>
  <si>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</si>
  <si>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</si>
  <si>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</si>
  <si>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</si>
  <si>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</si>
  <si>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</si>
  <si>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</si>
  <si>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</si>
  <si>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</si>
  <si>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</si>
  <si>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</si>
  <si>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</si>
  <si>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</si>
  <si>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</si>
  <si>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</si>
  <si>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</si>
  <si>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</si>
  <si>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</si>
  <si>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</si>
  <si>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</si>
  <si>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</si>
  <si>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</si>
  <si>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</si>
  <si>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</si>
  <si>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</si>
  <si>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</si>
  <si>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</si>
  <si>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</si>
  <si>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</si>
  <si>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</si>
  <si>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</si>
  <si>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</si>
  <si>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</si>
  <si>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</si>
  <si>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</si>
  <si>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</si>
  <si>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</si>
  <si>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</si>
  <si>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</si>
  <si>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</si>
  <si>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</si>
  <si>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</si>
  <si>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</si>
  <si>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</si>
  <si>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</si>
  <si>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</si>
  <si>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</si>
  <si>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</si>
  <si>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</si>
  <si>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</si>
  <si>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</si>
  <si>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</si>
  <si>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</si>
  <si>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</si>
  <si>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</si>
  <si>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</si>
  <si>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</si>
  <si>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</si>
  <si>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</si>
  <si>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</si>
  <si>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</si>
  <si>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</si>
  <si>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</si>
  <si>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</si>
  <si>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</si>
  <si>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</si>
  <si>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</si>
  <si>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</si>
  <si>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</si>
  <si>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</si>
  <si>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</si>
  <si>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</si>
  <si>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</si>
  <si>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</si>
  <si>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</si>
  <si>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</si>
  <si>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</si>
  <si>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</si>
  <si>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</si>
  <si>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</si>
  <si>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</si>
  <si>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</si>
  <si>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</si>
  <si>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</si>
  <si>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</si>
  <si>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</si>
  <si>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</si>
  <si>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</si>
  <si>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</si>
  <si>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</si>
  <si>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</si>
  <si>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</si>
  <si>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</si>
  <si>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</si>
  <si>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</si>
  <si>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</si>
  <si>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</si>
  <si>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</si>
  <si>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</si>
  <si>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</si>
  <si>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</si>
  <si>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</si>
  <si>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</si>
  <si>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</si>
  <si>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</si>
  <si>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</si>
  <si>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</si>
  <si>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</si>
  <si>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</si>
  <si>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</si>
  <si>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</si>
  <si>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</si>
  <si>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</si>
  <si>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</si>
  <si>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</si>
  <si>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</si>
  <si>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</si>
  <si>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</si>
  <si>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</si>
  <si>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</si>
  <si>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</si>
  <si>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</si>
  <si>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</si>
  <si>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</si>
  <si>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</si>
  <si>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</si>
  <si>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</si>
  <si>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</si>
  <si>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</si>
  <si>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</si>
  <si>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</si>
  <si>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</si>
  <si>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</si>
  <si>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</si>
  <si>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</si>
  <si>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</si>
  <si>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</si>
  <si>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</si>
  <si>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</si>
  <si>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</si>
  <si>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</si>
  <si>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</si>
  <si>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</si>
  <si>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</si>
  <si>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</si>
  <si>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</si>
  <si>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</si>
  <si>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</si>
  <si>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</si>
  <si>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</si>
  <si>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</si>
  <si>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</si>
  <si>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</si>
  <si>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</si>
  <si>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</si>
  <si>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</si>
  <si>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</si>
  <si>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</si>
  <si>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</si>
  <si>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</si>
  <si>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</si>
  <si>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</si>
  <si>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</si>
  <si>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</si>
  <si>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</si>
  <si>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</si>
  <si>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</si>
  <si>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</si>
  <si>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</si>
  <si>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</si>
  <si>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</si>
  <si>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</si>
  <si>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</si>
  <si>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</si>
  <si>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</si>
  <si>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</si>
  <si>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</si>
  <si>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</si>
  <si>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</si>
  <si>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</si>
  <si>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</si>
  <si>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</si>
  <si>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</si>
  <si>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</si>
  <si>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</si>
  <si>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</si>
  <si>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</si>
  <si>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</si>
  <si>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</si>
  <si>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</si>
  <si>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</si>
  <si>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</si>
  <si>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</si>
  <si>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</si>
  <si>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</si>
  <si>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</si>
  <si>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</si>
  <si>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</si>
  <si>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</si>
  <si>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</si>
  <si>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</si>
  <si>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</si>
  <si>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</si>
  <si>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</si>
  <si>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</si>
  <si>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</si>
  <si>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</si>
  <si>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</si>
  <si>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</si>
  <si>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</si>
  <si>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</si>
  <si>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</si>
  <si>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</si>
  <si>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</si>
  <si>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</si>
  <si>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</si>
  <si>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</si>
  <si>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</si>
  <si>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</si>
  <si>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</si>
  <si>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</si>
  <si>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</si>
  <si>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</si>
  <si>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</si>
  <si>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</si>
  <si>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</si>
  <si>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</si>
  <si>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</si>
  <si>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</si>
  <si>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</si>
  <si>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</si>
  <si>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</si>
  <si>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</si>
  <si>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</si>
  <si>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</si>
  <si>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</si>
  <si>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</si>
  <si>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</si>
  <si>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</si>
  <si>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</si>
  <si>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</si>
  <si>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</si>
  <si>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</si>
  <si>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</si>
  <si>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</si>
  <si>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</si>
  <si>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</si>
  <si>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</si>
  <si>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</si>
  <si>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</si>
  <si>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</si>
  <si>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</si>
  <si>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</si>
  <si>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</si>
  <si>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</si>
  <si>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</si>
  <si>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</si>
  <si>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</si>
  <si>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</si>
  <si>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</si>
  <si>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</si>
  <si>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</si>
  <si>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</si>
  <si>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</si>
  <si>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</si>
  <si>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</si>
  <si>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</si>
  <si>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</si>
  <si>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</si>
  <si>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</si>
  <si>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</si>
  <si>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</si>
  <si>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</si>
  <si>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</si>
  <si>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</si>
  <si>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</si>
  <si>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</si>
  <si>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</si>
  <si>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</si>
  <si>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</si>
  <si>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</si>
  <si>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</si>
  <si>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</si>
  <si>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</si>
  <si>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</si>
  <si>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</si>
  <si>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</si>
  <si>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</si>
  <si>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</si>
  <si>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</si>
  <si>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</si>
  <si>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</si>
  <si>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</si>
  <si>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</si>
  <si>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</si>
  <si>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</si>
  <si>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</si>
  <si>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</si>
  <si>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</si>
  <si>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</si>
  <si>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</si>
  <si>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</si>
  <si>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</si>
  <si>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</si>
  <si>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</si>
  <si>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</si>
  <si>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</si>
  <si>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</si>
  <si>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</si>
  <si>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</si>
  <si>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</si>
  <si>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</si>
  <si>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</si>
  <si>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</si>
  <si>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</si>
  <si>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</si>
  <si>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</si>
  <si>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</si>
  <si>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</si>
  <si>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</si>
  <si>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</si>
  <si>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</si>
  <si>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</si>
  <si>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</si>
  <si>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</si>
  <si>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</si>
  <si>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</si>
  <si>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</si>
  <si>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</si>
  <si>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</si>
  <si>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</si>
  <si>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</si>
  <si>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</si>
  <si>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</si>
  <si>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</si>
  <si>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</si>
  <si>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</si>
  <si>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</si>
  <si>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</si>
  <si>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</si>
  <si>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</si>
  <si>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</si>
  <si>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</si>
  <si>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</si>
  <si>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</si>
  <si>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</si>
  <si>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</si>
  <si>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</si>
  <si>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</si>
  <si>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</si>
  <si>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</si>
  <si>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</si>
  <si>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</si>
  <si>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</si>
  <si>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</si>
  <si>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</si>
  <si>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</si>
  <si>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</si>
  <si>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</si>
  <si>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</si>
  <si>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</si>
  <si>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</si>
  <si>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</si>
  <si>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</si>
  <si>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</si>
  <si>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</si>
  <si>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</si>
  <si>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</si>
  <si>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</si>
  <si>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</si>
  <si>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</si>
  <si>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</si>
  <si>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</si>
  <si>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</si>
  <si>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</si>
  <si>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</si>
  <si>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</si>
  <si>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</si>
  <si>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</si>
  <si>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</si>
  <si>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</si>
  <si>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</si>
  <si>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</si>
  <si>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</si>
  <si>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</si>
  <si>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</si>
  <si>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</si>
  <si>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</si>
  <si>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</si>
  <si>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</si>
  <si>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</si>
  <si>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</si>
  <si>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</si>
  <si>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</si>
  <si>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</si>
  <si>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</si>
  <si>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</si>
  <si>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</si>
  <si>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</si>
  <si>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</si>
  <si>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</si>
  <si>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</si>
  <si>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</si>
  <si>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</si>
  <si>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</si>
  <si>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</si>
  <si>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</si>
  <si>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</si>
  <si>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</si>
  <si>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</si>
  <si>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</si>
  <si>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</si>
  <si>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</si>
  <si>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</si>
  <si>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</si>
  <si>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</si>
  <si>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</si>
  <si>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</si>
  <si>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</si>
  <si>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</si>
  <si>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</si>
  <si>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</si>
  <si>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</si>
  <si>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</si>
  <si>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</si>
  <si>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</si>
  <si>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</si>
  <si>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</si>
  <si>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</si>
  <si>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</si>
  <si>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</si>
  <si>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</si>
  <si>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</si>
  <si>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</si>
  <si>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</si>
  <si>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</si>
  <si>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</si>
  <si>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</si>
  <si>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</si>
  <si>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</si>
  <si>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</si>
  <si>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</si>
  <si>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</si>
  <si>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</si>
  <si>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</si>
  <si>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</si>
  <si>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</si>
  <si>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</si>
  <si>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</si>
  <si>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</si>
  <si>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</si>
  <si>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</si>
  <si>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</si>
  <si>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</si>
  <si>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</si>
  <si>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</si>
  <si>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</si>
  <si>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</si>
  <si>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</si>
  <si>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</si>
  <si>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</si>
  <si>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</si>
  <si>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</si>
  <si>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</si>
  <si>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</si>
  <si>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</si>
  <si>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</si>
  <si>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</si>
  <si>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</si>
  <si>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</si>
  <si>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</si>
  <si>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</si>
  <si>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</si>
  <si>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</si>
  <si>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</si>
  <si>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</si>
  <si>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</si>
  <si>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</si>
  <si>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</si>
  <si>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</si>
  <si>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</si>
  <si>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</si>
  <si>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</si>
  <si>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</si>
  <si>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</si>
  <si>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</si>
  <si>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</si>
  <si>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</si>
  <si>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</si>
  <si>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</si>
  <si>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</si>
  <si>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</si>
  <si>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</si>
  <si>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</si>
  <si>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</si>
  <si>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</si>
  <si>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</si>
  <si>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</si>
  <si>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</si>
  <si>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</si>
  <si>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</si>
  <si>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</si>
  <si>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</si>
  <si>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</si>
  <si>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</si>
  <si>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</si>
  <si>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</si>
  <si>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</si>
  <si>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</si>
  <si>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</si>
  <si>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</si>
  <si>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</si>
  <si>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</si>
  <si>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</si>
  <si>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</si>
  <si>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</si>
  <si>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</si>
  <si>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</si>
  <si>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</si>
  <si>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</si>
  <si>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</si>
  <si>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</si>
  <si>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</si>
  <si>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</si>
  <si>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</si>
  <si>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</si>
  <si>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</si>
  <si>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</si>
  <si>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</si>
  <si>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</si>
  <si>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</si>
  <si>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</si>
  <si>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</si>
  <si>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</si>
  <si>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</si>
  <si>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</si>
  <si>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</si>
  <si>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</si>
  <si>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</si>
  <si>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</si>
  <si>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</si>
  <si>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</si>
  <si>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</si>
  <si>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</si>
  <si>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</si>
  <si>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</si>
  <si>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</si>
  <si>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</si>
  <si>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</si>
  <si>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</si>
  <si>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</si>
  <si>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</si>
  <si>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</si>
  <si>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</si>
  <si>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</si>
  <si>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</si>
  <si>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</si>
  <si>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</si>
  <si>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</si>
  <si>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</si>
  <si>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</si>
  <si>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</si>
  <si>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</si>
  <si>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</si>
  <si>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</si>
  <si>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</si>
  <si>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</si>
  <si>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</si>
  <si>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</si>
  <si>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</si>
  <si>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</si>
  <si>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</si>
  <si>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</si>
  <si>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</si>
  <si>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</si>
  <si>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</si>
  <si>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</si>
  <si>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</si>
  <si>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</si>
  <si>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</si>
  <si>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</si>
  <si>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</si>
  <si>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</si>
  <si>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</si>
  <si>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</si>
  <si>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</si>
  <si>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</si>
  <si>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</si>
  <si>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</si>
  <si>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</si>
  <si>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</si>
  <si>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</si>
  <si>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</si>
  <si>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</si>
  <si>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</si>
  <si>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</si>
  <si>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</si>
  <si>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</si>
  <si>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</si>
  <si>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</si>
  <si>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</si>
  <si>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</si>
  <si>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</si>
  <si>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</si>
  <si>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</si>
  <si>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</si>
  <si>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</si>
  <si>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</si>
  <si>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</si>
  <si>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</si>
  <si>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</si>
  <si>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</si>
  <si>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</si>
  <si>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</si>
  <si>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</si>
  <si>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</si>
  <si>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</si>
  <si>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</si>
  <si>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</si>
  <si>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</si>
  <si>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</si>
  <si>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</si>
  <si>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</si>
  <si>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</si>
  <si>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</si>
  <si>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</si>
  <si>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</si>
  <si>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</si>
  <si>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</si>
  <si>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</si>
  <si>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</si>
  <si>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</si>
  <si>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</si>
  <si>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</si>
  <si>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</si>
  <si>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</si>
  <si>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</si>
  <si>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</si>
  <si>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</si>
  <si>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</si>
  <si>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</si>
  <si>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</si>
  <si>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</si>
  <si>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</si>
  <si>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</si>
  <si>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</si>
  <si>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</si>
  <si>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</si>
  <si>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</si>
  <si>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</si>
  <si>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</si>
  <si>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</si>
  <si>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</si>
  <si>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</si>
  <si>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</si>
  <si>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</si>
  <si>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</si>
  <si>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</si>
  <si>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</si>
  <si>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</si>
  <si>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</si>
  <si>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</si>
  <si>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</si>
  <si>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</si>
  <si>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</si>
  <si>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</si>
  <si>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</si>
  <si>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</si>
  <si>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</si>
  <si>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</si>
  <si>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</si>
  <si>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</si>
  <si>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</si>
  <si>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</si>
  <si>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</si>
  <si>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</si>
  <si>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</si>
  <si>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</si>
  <si>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</si>
  <si>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</si>
  <si>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</si>
  <si>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</si>
  <si>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</si>
  <si>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</si>
  <si>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</si>
  <si>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</si>
  <si>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</si>
  <si>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</si>
  <si>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</si>
  <si>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</si>
  <si>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</si>
  <si>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</si>
  <si>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</si>
  <si>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</si>
  <si>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</si>
  <si>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</si>
  <si>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</si>
  <si>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</si>
  <si>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</si>
  <si>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</si>
  <si>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</si>
  <si>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</si>
  <si>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</si>
  <si>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</si>
  <si>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</si>
  <si>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</si>
  <si>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</si>
  <si>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</si>
  <si>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</si>
  <si>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</si>
  <si>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</si>
  <si>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</si>
  <si>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</si>
  <si>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</si>
  <si>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</si>
  <si>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</si>
  <si>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</si>
  <si>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</si>
  <si>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</si>
  <si>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</si>
  <si>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</si>
  <si>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</si>
  <si>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</si>
  <si>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</si>
  <si>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</si>
  <si>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</si>
  <si>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</si>
  <si>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</si>
  <si>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</si>
  <si>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</si>
  <si>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</si>
  <si>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</si>
  <si>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</si>
  <si>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</si>
  <si>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</si>
  <si>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</si>
  <si>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</si>
  <si>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</si>
  <si>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</si>
  <si>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</si>
  <si>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</si>
  <si>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</si>
  <si>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</si>
  <si>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</si>
  <si>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</si>
  <si>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</si>
  <si>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</si>
  <si>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</si>
  <si>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</si>
  <si>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</si>
  <si>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</si>
  <si>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</si>
  <si>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</si>
  <si>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</si>
  <si>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</si>
  <si>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</si>
  <si>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</si>
  <si>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</si>
  <si>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</si>
  <si>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</si>
  <si>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</si>
  <si>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</si>
  <si>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</si>
  <si>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</si>
  <si>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</si>
  <si>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</si>
  <si>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</si>
  <si>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</si>
  <si>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</si>
  <si>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</si>
  <si>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</si>
  <si>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</si>
  <si>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</si>
  <si>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</si>
  <si>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</si>
  <si>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</si>
  <si>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</si>
  <si>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</si>
  <si>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</si>
  <si>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</si>
  <si>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</si>
  <si>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</si>
  <si>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</si>
  <si>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</si>
  <si>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</si>
  <si>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</si>
  <si>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</si>
  <si>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</si>
  <si>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</si>
  <si>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</si>
  <si>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</si>
  <si>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</si>
  <si>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</si>
  <si>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</si>
  <si>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</si>
  <si>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</si>
  <si>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</si>
  <si>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</si>
  <si>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</si>
  <si>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</si>
  <si>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</si>
  <si>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</si>
  <si>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</si>
  <si>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</si>
  <si>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</si>
  <si>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</si>
  <si>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</si>
  <si>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</si>
  <si>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</si>
  <si>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</si>
  <si>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</si>
  <si>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</si>
  <si>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</si>
  <si>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</si>
  <si>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</si>
  <si>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</si>
  <si>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</si>
  <si>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</si>
  <si>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</si>
  <si>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</si>
  <si>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</si>
  <si>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</si>
  <si>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</si>
  <si>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</si>
  <si>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</si>
  <si>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</si>
  <si>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</si>
  <si>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</si>
  <si>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</si>
  <si>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</si>
  <si>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</si>
  <si>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</si>
  <si>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</si>
  <si>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</si>
  <si>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</si>
  <si>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</si>
  <si>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</si>
  <si>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</si>
  <si>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</si>
  <si>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</si>
  <si>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</si>
  <si>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</si>
  <si>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</si>
  <si>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</si>
  <si>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</si>
  <si>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</si>
  <si>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</si>
  <si>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</si>
  <si>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</si>
  <si>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</si>
  <si>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</si>
  <si>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</si>
  <si>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</si>
  <si>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</si>
  <si>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</si>
  <si>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</si>
  <si>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</si>
  <si>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</si>
  <si>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</si>
  <si>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</si>
  <si>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</si>
  <si>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</si>
  <si>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</si>
  <si>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</si>
  <si>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</si>
  <si>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</si>
  <si>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</si>
  <si>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</si>
  <si>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</si>
  <si>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</si>
  <si>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</si>
  <si>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</si>
  <si>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</si>
  <si>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</si>
  <si>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</si>
  <si>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</si>
  <si>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</si>
  <si>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</si>
  <si>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</si>
  <si>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</si>
  <si>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</si>
  <si>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</si>
  <si>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</si>
  <si>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</si>
  <si>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</si>
  <si>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</si>
  <si>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</si>
  <si>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</si>
  <si>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</si>
  <si>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</si>
  <si>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</si>
  <si>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</si>
  <si>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</si>
  <si>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</si>
  <si>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</si>
  <si>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</si>
  <si>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</si>
  <si>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</si>
  <si>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</si>
  <si>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</si>
  <si>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</si>
  <si>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</si>
  <si>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</si>
  <si>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</si>
  <si>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</si>
  <si>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</si>
  <si>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</si>
  <si>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</si>
  <si>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</si>
  <si>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</si>
  <si>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</si>
  <si>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</si>
  <si>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</si>
  <si>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</si>
  <si>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</si>
  <si>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</si>
  <si>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</si>
  <si>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</si>
  <si>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</si>
  <si>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</si>
  <si>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</si>
  <si>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</si>
  <si>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</si>
  <si>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</si>
  <si>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</si>
  <si>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</si>
  <si>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</si>
  <si>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</si>
  <si>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</si>
  <si>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</si>
  <si>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</si>
  <si>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</si>
  <si>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</si>
  <si>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</si>
  <si>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</si>
  <si>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</si>
  <si>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</si>
  <si>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</si>
  <si>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</si>
  <si>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</si>
  <si>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</si>
  <si>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</si>
  <si>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</si>
  <si>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</si>
  <si>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</si>
  <si>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</si>
  <si>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</si>
  <si>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</si>
  <si>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</si>
  <si>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</si>
  <si>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</si>
  <si>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</si>
  <si>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</si>
  <si>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</si>
  <si>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</si>
  <si>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</si>
  <si>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</si>
  <si>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</si>
  <si>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</si>
  <si>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</si>
  <si>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</si>
  <si>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</si>
  <si>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</si>
  <si>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</si>
  <si>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</si>
  <si>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</si>
  <si>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</si>
  <si>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</si>
  <si>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</si>
  <si>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</si>
  <si>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</si>
  <si>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</si>
  <si>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</si>
  <si>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</si>
  <si>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</si>
  <si>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</si>
  <si>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</si>
  <si>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</si>
  <si>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</si>
  <si>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</si>
  <si>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</si>
  <si>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</si>
  <si>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</si>
  <si>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</si>
  <si>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</si>
  <si>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</si>
  <si>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</si>
  <si>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</si>
  <si>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</si>
  <si>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</si>
  <si>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</si>
  <si>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</si>
  <si>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</si>
  <si>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</si>
  <si>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</si>
  <si>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</si>
  <si>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</si>
  <si>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</si>
  <si>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</si>
  <si>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</si>
  <si>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</si>
  <si>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</si>
  <si>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</si>
  <si>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</si>
  <si>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</si>
  <si>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</si>
  <si>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</si>
  <si>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</si>
  <si>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</si>
  <si>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</si>
  <si>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</si>
  <si>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</si>
  <si>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</si>
  <si>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</si>
  <si>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</si>
  <si>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</si>
  <si>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</si>
  <si>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</si>
  <si>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</si>
  <si>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</si>
  <si>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</si>
  <si>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</si>
  <si>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</si>
  <si>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</si>
  <si>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</si>
  <si>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</si>
  <si>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</si>
  <si>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</si>
  <si>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</si>
  <si>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</si>
  <si>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</si>
  <si>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</si>
  <si>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</si>
  <si>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</si>
  <si>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</si>
  <si>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</si>
  <si>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</si>
  <si>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</si>
  <si>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</si>
  <si>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</si>
  <si>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</si>
  <si>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</si>
  <si>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</si>
  <si>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</si>
  <si>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</si>
  <si>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</si>
  <si>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</si>
  <si>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</si>
  <si>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</si>
  <si>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</si>
  <si>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</si>
  <si>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</si>
  <si>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</si>
  <si>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</si>
  <si>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</si>
  <si>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</si>
  <si>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</si>
  <si>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</si>
  <si>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</si>
  <si>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</si>
  <si>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</si>
  <si>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</si>
  <si>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</si>
  <si>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</si>
  <si>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</si>
  <si>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</si>
  <si>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</si>
  <si>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</si>
  <si>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</si>
  <si>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</si>
  <si>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</si>
  <si>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</si>
  <si>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</si>
  <si>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</si>
  <si>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</si>
  <si>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</si>
  <si>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</si>
  <si>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</si>
  <si>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</si>
  <si>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</si>
  <si>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</si>
  <si>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</si>
  <si>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</si>
  <si>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</si>
  <si>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</si>
  <si>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</si>
  <si>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</si>
  <si>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</si>
  <si>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</si>
  <si>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</si>
  <si>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</si>
  <si>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</si>
  <si>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</si>
  <si>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</si>
  <si>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</si>
  <si>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</si>
  <si>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</si>
  <si>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</si>
  <si>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</si>
  <si>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</si>
  <si>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</si>
  <si>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</si>
  <si>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</si>
  <si>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</si>
  <si>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</si>
  <si>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</si>
  <si>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</si>
  <si>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</si>
  <si>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</si>
  <si>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</si>
  <si>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</si>
  <si>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</si>
  <si>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</si>
  <si>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</si>
  <si>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</si>
  <si>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</si>
  <si>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</si>
  <si>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</si>
  <si>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</si>
  <si>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</si>
  <si>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</si>
  <si>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</si>
  <si>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</si>
  <si>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</si>
  <si>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</si>
  <si>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</si>
  <si>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</si>
  <si>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</si>
  <si>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</si>
  <si>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</si>
  <si>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</si>
  <si>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</si>
  <si>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</si>
  <si>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</si>
  <si>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</si>
  <si>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</si>
  <si>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</si>
  <si>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</si>
  <si>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</si>
  <si>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</si>
  <si>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</si>
  <si>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</si>
  <si>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</si>
  <si>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</si>
  <si>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</si>
  <si>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</si>
  <si>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</si>
  <si>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</si>
  <si>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</si>
  <si>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</si>
  <si>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</si>
  <si>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</si>
  <si>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</si>
  <si>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</si>
  <si>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</si>
  <si>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</si>
  <si>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</si>
  <si>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</si>
  <si>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</si>
  <si>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</si>
  <si>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</si>
  <si>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</si>
  <si>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</si>
  <si>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</si>
  <si>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</si>
  <si>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</si>
  <si>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</si>
  <si>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</si>
  <si>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</si>
  <si>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</si>
  <si>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</si>
  <si>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</si>
  <si>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</si>
  <si>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</si>
  <si>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</si>
  <si>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</si>
  <si>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</si>
  <si>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</si>
  <si>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</si>
  <si>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</si>
  <si>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</si>
  <si>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</si>
  <si>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</si>
  <si>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</si>
  <si>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</si>
  <si>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</si>
  <si>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</si>
  <si>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</si>
  <si>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</si>
  <si>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</si>
  <si>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</si>
  <si>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</si>
  <si>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</si>
  <si>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</si>
  <si>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</si>
  <si>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</si>
  <si>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</si>
  <si>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</si>
  <si>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</si>
  <si>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</si>
  <si>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</si>
  <si>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</si>
  <si>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</si>
  <si>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</si>
  <si>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</si>
  <si>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</si>
  <si>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</si>
  <si>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</si>
  <si>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</si>
  <si>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</si>
  <si>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</si>
  <si>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</si>
  <si>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</si>
  <si>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</si>
  <si>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</si>
  <si>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</si>
  <si>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</si>
  <si>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</si>
  <si>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</si>
  <si>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</si>
  <si>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</si>
  <si>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</si>
  <si>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</si>
  <si>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</si>
  <si>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</si>
  <si>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</si>
  <si>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</si>
  <si>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</si>
  <si>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</si>
  <si>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</si>
  <si>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</si>
  <si>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</si>
  <si>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</si>
  <si>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</si>
  <si>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</si>
  <si>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</si>
  <si>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</si>
  <si>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</si>
  <si>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</si>
  <si>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</si>
  <si>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</si>
  <si>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</si>
  <si>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</si>
  <si>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</si>
  <si>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</si>
  <si>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</si>
  <si>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</si>
  <si>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</si>
  <si>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</si>
  <si>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</si>
  <si>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</si>
  <si>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</si>
  <si>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</si>
  <si>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</si>
  <si>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</si>
  <si>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</si>
  <si>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</si>
  <si>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</si>
  <si>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</si>
  <si>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</si>
  <si>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</si>
  <si>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</si>
  <si>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</si>
  <si>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</si>
  <si>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</si>
  <si>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</si>
  <si>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</si>
  <si>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</si>
  <si>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</si>
  <si>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</si>
  <si>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</si>
  <si>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</si>
  <si>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</si>
  <si>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</si>
  <si>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</si>
  <si>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</si>
  <si>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</si>
  <si>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</si>
  <si>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</si>
  <si>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</si>
  <si>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</si>
  <si>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</si>
  <si>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</si>
  <si>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</si>
  <si>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</si>
  <si>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</si>
  <si>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</si>
  <si>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</si>
  <si>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</si>
  <si>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</si>
  <si>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</si>
  <si>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</si>
  <si>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</si>
  <si>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</si>
  <si>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</si>
  <si>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</si>
  <si>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</si>
  <si>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</si>
  <si>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</si>
  <si>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</si>
  <si>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</si>
  <si>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</si>
  <si>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</si>
  <si>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</si>
  <si>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</si>
  <si>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</si>
  <si>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</si>
  <si>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</si>
  <si>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</si>
  <si>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</si>
  <si>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</si>
  <si>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</si>
  <si>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</si>
  <si>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</si>
  <si>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</si>
  <si>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</si>
  <si>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</si>
  <si>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</si>
  <si>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</si>
  <si>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</si>
  <si>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</si>
  <si>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</si>
  <si>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</si>
  <si>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</si>
  <si>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</si>
  <si>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</si>
  <si>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</si>
  <si>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</si>
  <si>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</si>
  <si>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</si>
  <si>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</si>
  <si>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</si>
  <si>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</si>
  <si>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</si>
  <si>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</si>
  <si>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</si>
  <si>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</si>
  <si>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</si>
  <si>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</si>
  <si>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</si>
  <si>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</si>
  <si>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</si>
  <si>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</si>
  <si>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</si>
  <si>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</si>
  <si>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</si>
  <si>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</si>
  <si>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</si>
  <si>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</si>
  <si>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</si>
  <si>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</si>
  <si>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</si>
  <si>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</si>
  <si>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</si>
  <si>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</si>
  <si>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</si>
  <si>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</si>
  <si>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</si>
  <si>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</si>
  <si>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</si>
  <si>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</si>
  <si>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</si>
  <si>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</si>
  <si>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</si>
  <si>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</si>
  <si>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</si>
  <si>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</si>
  <si>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</si>
  <si>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</si>
  <si>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</si>
  <si>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</si>
  <si>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</si>
  <si>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</si>
  <si>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</si>
  <si>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</si>
  <si>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</si>
  <si>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</si>
  <si>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</si>
  <si>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</si>
  <si>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</si>
  <si>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</si>
  <si>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</si>
  <si>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</si>
  <si>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</si>
  <si>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</si>
  <si>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</si>
  <si>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</si>
  <si>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</si>
  <si>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</si>
  <si>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</si>
  <si>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</si>
  <si>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</si>
  <si>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</si>
  <si>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</si>
  <si>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</si>
  <si>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</si>
  <si>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</si>
  <si>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</si>
  <si>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</si>
  <si>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</si>
  <si>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</si>
  <si>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</si>
  <si>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</si>
  <si>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</si>
  <si>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</si>
  <si>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</si>
  <si>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</si>
  <si>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</si>
  <si>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</si>
  <si>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</si>
  <si>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</si>
  <si>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</si>
  <si>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</si>
  <si>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</si>
  <si>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</si>
  <si>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</si>
  <si>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</si>
  <si>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</si>
  <si>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</si>
  <si>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</si>
  <si>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</si>
  <si>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</si>
  <si>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</si>
  <si>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</si>
  <si>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</si>
  <si>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</si>
  <si>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</si>
  <si>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</si>
  <si>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</si>
  <si>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</si>
  <si>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</si>
  <si>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</si>
  <si>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</si>
  <si>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</si>
  <si>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</si>
  <si>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</si>
  <si>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</si>
  <si>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</si>
  <si>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</si>
  <si>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</si>
  <si>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</si>
  <si>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</si>
  <si>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</si>
  <si>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</si>
  <si>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</si>
  <si>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</si>
  <si>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</si>
  <si>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</si>
  <si>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</si>
  <si>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</si>
  <si>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</si>
  <si>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</si>
  <si>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</si>
  <si>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</si>
  <si>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</si>
  <si>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</si>
  <si>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</si>
  <si>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</si>
  <si>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</si>
  <si>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</si>
  <si>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</si>
  <si>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</si>
  <si>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</si>
  <si>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</si>
  <si>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</si>
  <si>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</si>
  <si>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</si>
  <si>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</si>
  <si>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</si>
  <si>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</si>
  <si>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</si>
  <si>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</si>
  <si>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</si>
  <si>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</si>
  <si>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</si>
  <si>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</si>
  <si>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</si>
  <si>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</si>
  <si>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</si>
  <si>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</si>
  <si>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</si>
  <si>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</si>
  <si>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</si>
  <si>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</si>
  <si>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</si>
  <si>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</si>
  <si>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</si>
  <si>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</si>
  <si>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</si>
  <si>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</si>
  <si>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</si>
  <si>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</si>
  <si>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</si>
  <si>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</si>
  <si>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</si>
  <si>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</si>
  <si>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</si>
  <si>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</si>
  <si>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</si>
  <si>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</si>
  <si>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</si>
  <si>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</si>
  <si>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</si>
  <si>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</si>
  <si>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</si>
  <si>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</si>
  <si>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</si>
  <si>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</si>
  <si>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</si>
  <si>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</si>
  <si>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</si>
  <si>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</si>
  <si>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</si>
  <si>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</si>
  <si>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</si>
  <si>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</si>
  <si>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</si>
  <si>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</si>
  <si>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</si>
  <si>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</si>
  <si>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</si>
  <si>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</si>
  <si>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</si>
  <si>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</si>
  <si>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</si>
  <si>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</si>
  <si>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</si>
  <si>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</si>
  <si>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</si>
  <si>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</si>
  <si>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</si>
  <si>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</si>
  <si>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</si>
  <si>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</si>
  <si>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</si>
  <si>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</si>
  <si>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</si>
  <si>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</si>
  <si>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</si>
  <si>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</si>
  <si>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</si>
  <si>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</si>
  <si>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</si>
  <si>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</si>
  <si>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</si>
  <si>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</si>
  <si>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</si>
  <si>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</si>
  <si>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</si>
  <si>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</si>
  <si>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</si>
  <si>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</si>
  <si>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</si>
  <si>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</si>
  <si>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</si>
  <si>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</si>
  <si>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</si>
  <si>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</si>
  <si>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</si>
  <si>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</si>
  <si>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</si>
  <si>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</si>
  <si>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</si>
  <si>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</si>
  <si>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</si>
  <si>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</si>
  <si>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</si>
  <si>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</si>
  <si>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</si>
  <si>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</si>
  <si>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</si>
  <si>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</si>
  <si>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</si>
  <si>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</si>
  <si>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</si>
  <si>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</si>
  <si>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</si>
  <si>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</si>
  <si>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</si>
  <si>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</si>
  <si>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</si>
  <si>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</si>
  <si>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</si>
  <si>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</si>
  <si>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</si>
  <si>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</si>
  <si>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</si>
  <si>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</si>
  <si>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</si>
  <si>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</si>
  <si>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</si>
  <si>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</si>
  <si>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</si>
  <si>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</si>
  <si>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</si>
  <si>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</si>
  <si>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</si>
  <si>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</si>
  <si>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</si>
  <si>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</si>
  <si>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</si>
  <si>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</si>
  <si>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</si>
  <si>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</si>
  <si>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</si>
  <si>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</si>
  <si>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</si>
  <si>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</si>
  <si>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</si>
  <si>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</si>
  <si>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</si>
  <si>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</si>
  <si>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</si>
  <si>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</si>
  <si>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</si>
  <si>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</si>
  <si>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</si>
  <si>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</si>
  <si>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</si>
  <si>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</si>
  <si>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</si>
  <si>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</si>
  <si>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</si>
  <si>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</si>
  <si>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</si>
  <si>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</si>
  <si>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</si>
  <si>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</si>
  <si>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</si>
  <si>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</si>
  <si>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</si>
  <si>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</si>
  <si>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</si>
  <si>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</si>
  <si>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</si>
  <si>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</si>
  <si>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</si>
  <si>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</si>
  <si>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</si>
  <si>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</si>
  <si>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</si>
  <si>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</si>
  <si>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</si>
  <si>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</si>
  <si>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</si>
  <si>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</si>
  <si>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</si>
  <si>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</si>
  <si>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</si>
  <si>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</si>
  <si>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</si>
  <si>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</si>
  <si>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</si>
  <si>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</si>
  <si>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</si>
  <si>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</si>
  <si>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</si>
  <si>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</si>
  <si>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</si>
  <si>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</si>
  <si>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</si>
  <si>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</si>
  <si>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</si>
  <si>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</si>
  <si>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</si>
  <si>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</si>
  <si>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</si>
  <si>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</si>
  <si>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</si>
  <si>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</si>
  <si>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</si>
  <si>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</si>
  <si>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</si>
  <si>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</si>
  <si>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</si>
  <si>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</si>
  <si>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</si>
  <si>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</si>
  <si>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</si>
  <si>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</si>
  <si>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</si>
  <si>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</si>
  <si>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</si>
  <si>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</si>
  <si>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</si>
  <si>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</si>
  <si>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</si>
  <si>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</si>
  <si>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</si>
  <si>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</si>
  <si>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</si>
  <si>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</si>
  <si>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</si>
  <si>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</si>
  <si>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</si>
  <si>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</si>
  <si>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</si>
  <si>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</si>
  <si>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</si>
  <si>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</si>
  <si>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</si>
  <si>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</si>
  <si>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</si>
  <si>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</si>
  <si>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</si>
  <si>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</si>
  <si>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</si>
  <si>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</si>
  <si>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</si>
  <si>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</si>
  <si>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</si>
  <si>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</si>
  <si>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</si>
  <si>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</si>
  <si>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</si>
  <si>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</si>
  <si>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</si>
  <si>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</si>
  <si>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</si>
  <si>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</si>
  <si>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</si>
  <si>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</si>
  <si>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</si>
  <si>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</si>
  <si>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</si>
  <si>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</si>
  <si>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</si>
  <si>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</si>
  <si>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</si>
  <si>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</si>
  <si>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</si>
  <si>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</si>
  <si>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</si>
  <si>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</si>
  <si>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</si>
  <si>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</si>
  <si>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</si>
  <si>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</si>
  <si>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</si>
  <si>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</si>
  <si>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</si>
  <si>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</si>
  <si>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</si>
  <si>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</si>
  <si>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</si>
  <si>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</si>
  <si>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</si>
  <si>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</si>
  <si>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</si>
  <si>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</si>
  <si>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</si>
  <si>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</si>
  <si>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</si>
  <si>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</si>
  <si>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</si>
  <si>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</si>
  <si>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</si>
  <si>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</si>
  <si>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</si>
  <si>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</si>
  <si>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</si>
  <si>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</si>
  <si>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</si>
  <si>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</si>
  <si>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</si>
  <si>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</si>
  <si>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</si>
  <si>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</si>
  <si>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</si>
  <si>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</si>
  <si>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</si>
  <si>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</si>
  <si>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</si>
  <si>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</si>
  <si>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</si>
  <si>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</si>
  <si>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</si>
  <si>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</si>
  <si>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</si>
  <si>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</si>
  <si>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</si>
  <si>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</si>
  <si>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</si>
  <si>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</si>
  <si>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</si>
  <si>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</si>
  <si>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</si>
  <si>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</si>
  <si>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</si>
  <si>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</si>
  <si>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</si>
  <si>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</si>
  <si>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</si>
  <si>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</si>
  <si>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</si>
  <si>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</si>
  <si>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</si>
  <si>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</si>
  <si>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</si>
  <si>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</si>
  <si>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</si>
  <si>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</si>
  <si>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</si>
  <si>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</si>
  <si>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</si>
  <si>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</si>
  <si>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</si>
  <si>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</si>
  <si>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</si>
  <si>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</si>
  <si>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</si>
  <si>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</si>
  <si>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</si>
  <si>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</si>
  <si>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</si>
  <si>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</si>
  <si>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</si>
  <si>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</si>
  <si>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</si>
  <si>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</si>
  <si>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</si>
  <si>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</si>
  <si>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</si>
  <si>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</si>
  <si>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</si>
  <si>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</si>
  <si>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</si>
  <si>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</si>
  <si>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</si>
  <si>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</si>
  <si>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</si>
  <si>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</si>
  <si>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</si>
  <si>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</si>
  <si>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</si>
  <si>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</si>
  <si>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</si>
  <si>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</si>
  <si>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</si>
  <si>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</si>
  <si>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</si>
  <si>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</si>
  <si>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</si>
  <si>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</si>
  <si>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</si>
  <si>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</si>
  <si>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</si>
  <si>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</si>
  <si>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</si>
  <si>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</si>
  <si>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</si>
  <si>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</si>
  <si>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</si>
  <si>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</si>
  <si>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</si>
  <si>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</si>
  <si>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</si>
  <si>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</si>
  <si>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</si>
  <si>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</si>
  <si>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</si>
  <si>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</si>
  <si>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</si>
  <si>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</si>
  <si>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</si>
  <si>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</si>
  <si>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</si>
  <si>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</si>
  <si>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</si>
  <si>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</si>
  <si>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</si>
  <si>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</si>
  <si>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</si>
  <si>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</si>
  <si>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</si>
  <si>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</si>
  <si>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</si>
  <si>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</si>
  <si>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</si>
  <si>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</si>
  <si>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</si>
  <si>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</si>
  <si>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</si>
  <si>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</si>
  <si>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</si>
  <si>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</si>
  <si>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</si>
  <si>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</si>
  <si>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</si>
  <si>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</si>
  <si>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</si>
  <si>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</si>
  <si>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</si>
  <si>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</si>
  <si>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</si>
  <si>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</si>
  <si>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</si>
  <si>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</si>
  <si>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</si>
  <si>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</si>
  <si>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</si>
  <si>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</si>
  <si>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</si>
  <si>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</si>
  <si>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</si>
  <si>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</si>
  <si>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</si>
  <si>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</si>
  <si>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</si>
  <si>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</si>
  <si>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</si>
  <si>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</si>
  <si>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</si>
  <si>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</si>
  <si>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</si>
  <si>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</si>
  <si>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</si>
  <si>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</si>
  <si>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</si>
  <si>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</si>
  <si>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</si>
  <si>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</si>
  <si>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</si>
  <si>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</si>
  <si>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</si>
  <si>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</si>
  <si>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</si>
  <si>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</si>
  <si>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</si>
  <si>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</si>
  <si>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</si>
  <si>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</si>
  <si>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</si>
  <si>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</si>
  <si>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</si>
  <si>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</si>
  <si>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</si>
  <si>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</si>
  <si>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</si>
  <si>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</si>
  <si>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</si>
  <si>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</si>
  <si>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</si>
  <si>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</si>
  <si>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</si>
  <si>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</si>
  <si>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</si>
  <si>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</si>
  <si>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</si>
  <si>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</si>
  <si>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</si>
  <si>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</si>
  <si>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</si>
  <si>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</si>
  <si>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</si>
  <si>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</si>
  <si>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</si>
  <si>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</si>
  <si>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</si>
  <si>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</si>
  <si>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</si>
  <si>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</si>
  <si>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</si>
  <si>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</si>
  <si>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</si>
  <si>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</si>
  <si>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</si>
  <si>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</si>
  <si>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</si>
  <si>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</si>
  <si>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</si>
  <si>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</si>
  <si>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</si>
  <si>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</si>
  <si>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</si>
  <si>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</si>
  <si>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</si>
  <si>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</si>
  <si>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</si>
  <si>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</si>
  <si>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</si>
  <si>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</si>
  <si>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</si>
  <si>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</si>
  <si>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</si>
  <si>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</si>
  <si>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</si>
  <si>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</si>
  <si>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</si>
  <si>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</si>
  <si>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</si>
  <si>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</si>
  <si>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</si>
  <si>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</si>
  <si>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</si>
  <si>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</si>
  <si>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</si>
  <si>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</si>
  <si>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</si>
  <si>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</si>
  <si>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</si>
  <si>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</si>
  <si>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</si>
  <si>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</si>
  <si>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</si>
  <si>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</si>
  <si>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</si>
  <si>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</si>
  <si>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</si>
  <si>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</si>
  <si>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</si>
  <si>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</si>
  <si>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</si>
  <si>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</si>
  <si>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</si>
  <si>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</si>
  <si>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</si>
  <si>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</si>
  <si>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</si>
  <si>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</si>
  <si>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</si>
  <si>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</si>
  <si>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</si>
  <si>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</si>
  <si>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</si>
  <si>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</si>
  <si>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</si>
  <si>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</si>
  <si>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</si>
  <si>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</si>
  <si>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</si>
  <si>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</si>
  <si>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</si>
  <si>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</si>
  <si>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</si>
  <si>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</si>
  <si>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</si>
  <si>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</si>
  <si>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</si>
  <si>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</si>
  <si>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</si>
  <si>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</si>
  <si>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</si>
  <si>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</si>
  <si>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</si>
  <si>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</si>
  <si>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</si>
  <si>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</si>
  <si>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</si>
  <si>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</si>
  <si>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</si>
  <si>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</si>
  <si>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</si>
  <si>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</si>
  <si>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</si>
  <si>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</si>
  <si>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</si>
  <si>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</si>
  <si>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</si>
  <si>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</si>
  <si>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</si>
  <si>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</si>
  <si>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</si>
  <si>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</si>
  <si>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</si>
  <si>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</si>
  <si>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</si>
  <si>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</si>
  <si>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</si>
  <si>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</si>
  <si>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</si>
  <si>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</si>
  <si>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</si>
  <si>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</si>
  <si>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</si>
  <si>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</si>
  <si>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</si>
  <si>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</si>
  <si>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</si>
  <si>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</si>
  <si>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</si>
  <si>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</si>
  <si>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</si>
  <si>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</si>
  <si>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</si>
  <si>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</si>
  <si>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</si>
  <si>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</si>
  <si>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</si>
  <si>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</si>
  <si>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</si>
  <si>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</si>
  <si>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</si>
  <si>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</si>
  <si>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</si>
  <si>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</si>
  <si>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</si>
  <si>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</si>
  <si>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</si>
  <si>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</si>
  <si>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</si>
  <si>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</si>
  <si>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</si>
  <si>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</si>
  <si>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</si>
  <si>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</si>
  <si>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</si>
  <si>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</si>
  <si>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</si>
  <si>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</si>
  <si>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</si>
  <si>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</si>
  <si>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</si>
  <si>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</si>
  <si>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</si>
  <si>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</si>
  <si>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</si>
  <si>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</si>
  <si>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</si>
  <si>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</si>
  <si>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</si>
  <si>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</si>
  <si>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</si>
  <si>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</si>
  <si>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</si>
  <si>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</si>
  <si>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</si>
  <si>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</si>
  <si>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</si>
  <si>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</si>
  <si>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</si>
  <si>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</si>
  <si>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</si>
  <si>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</si>
  <si>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</si>
  <si>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</si>
  <si>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</si>
  <si>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</si>
  <si>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</si>
  <si>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</si>
  <si>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</si>
  <si>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</si>
  <si>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</si>
  <si>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</si>
  <si>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</si>
  <si>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</si>
  <si>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</si>
  <si>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</si>
  <si>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</si>
  <si>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</si>
  <si>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</si>
  <si>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</si>
  <si>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</si>
  <si>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</si>
  <si>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</si>
  <si>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</si>
  <si>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</si>
  <si>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</si>
  <si>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</si>
  <si>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</si>
  <si>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</si>
  <si>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</si>
  <si>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</si>
  <si>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</si>
  <si>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</si>
  <si>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</si>
  <si>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</si>
  <si>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</si>
  <si>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</si>
  <si>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</si>
  <si>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</si>
  <si>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</si>
  <si>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</si>
  <si>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</si>
  <si>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</si>
  <si>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</si>
  <si>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</si>
  <si>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</si>
  <si>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</si>
  <si>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</si>
  <si>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</si>
  <si>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</si>
  <si>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</si>
  <si>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</si>
  <si>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</si>
  <si>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</si>
  <si>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</si>
  <si>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</si>
  <si>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</si>
  <si>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</si>
  <si>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</si>
  <si>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</si>
  <si>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</si>
  <si>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</si>
  <si>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</si>
  <si>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</si>
  <si>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</si>
  <si>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</si>
  <si>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</si>
  <si>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</si>
  <si>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</si>
  <si>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</si>
  <si>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</si>
  <si>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</si>
  <si>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</si>
  <si>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</si>
  <si>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</si>
  <si>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</si>
  <si>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</si>
  <si>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</si>
  <si>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</si>
  <si>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</si>
  <si>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</si>
  <si>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</si>
  <si>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</si>
  <si>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</si>
  <si>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</si>
  <si>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</si>
  <si>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</si>
  <si>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</si>
  <si>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</si>
  <si>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</si>
  <si>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</si>
  <si>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</si>
  <si>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</si>
  <si>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</si>
  <si>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</si>
  <si>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</si>
  <si>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</si>
  <si>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</si>
  <si>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</si>
  <si>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</si>
  <si>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</si>
  <si>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</si>
  <si>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</si>
  <si>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</si>
  <si>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</si>
  <si>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</si>
  <si>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</si>
  <si>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</si>
  <si>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</si>
  <si>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</si>
  <si>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</si>
  <si>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</si>
  <si>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</si>
  <si>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</si>
  <si>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</si>
  <si>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</si>
  <si>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</si>
  <si>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</si>
  <si>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</si>
  <si>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</si>
  <si>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</si>
  <si>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</si>
  <si>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</si>
  <si>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</si>
  <si>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</si>
  <si>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</si>
  <si>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</si>
  <si>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</si>
  <si>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</si>
  <si>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</si>
  <si>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</si>
  <si>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</si>
  <si>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</si>
  <si>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</si>
  <si>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</si>
  <si>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</si>
  <si>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</si>
  <si>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</si>
  <si>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</si>
  <si>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</si>
  <si>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</si>
  <si>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</si>
  <si>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</si>
  <si>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</si>
  <si>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</si>
  <si>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</si>
  <si>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</si>
  <si>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</si>
  <si>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</si>
  <si>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</si>
  <si>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</si>
  <si>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</si>
  <si>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</si>
  <si>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</si>
  <si>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</si>
  <si>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</si>
  <si>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</si>
  <si>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</si>
  <si>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</si>
  <si>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</si>
  <si>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</si>
  <si>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</si>
  <si>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</si>
  <si>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</si>
  <si>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</si>
  <si>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</si>
  <si>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</si>
  <si>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</si>
  <si>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</si>
  <si>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</si>
  <si>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</si>
  <si>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</si>
  <si>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</si>
  <si>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</si>
  <si>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</si>
  <si>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</si>
  <si>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</si>
  <si>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</si>
  <si>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</si>
  <si>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</si>
  <si>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</si>
  <si>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</si>
  <si>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</si>
  <si>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</si>
  <si>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</si>
  <si>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</si>
  <si>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</si>
  <si>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</si>
  <si>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</si>
  <si>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</si>
  <si>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</si>
  <si>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</si>
  <si>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</si>
  <si>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</si>
  <si>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</si>
  <si>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</si>
  <si>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</si>
  <si>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</si>
  <si>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</si>
  <si>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</si>
  <si>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</si>
  <si>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</si>
  <si>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</si>
  <si>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</si>
  <si>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</si>
  <si>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</si>
  <si>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</si>
  <si>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</si>
  <si>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</si>
  <si>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</si>
  <si>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</si>
  <si>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</si>
  <si>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</si>
  <si>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</si>
  <si>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</si>
  <si>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</si>
  <si>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</si>
  <si>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</si>
  <si>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</si>
  <si>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</si>
  <si>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</si>
  <si>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</si>
  <si>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</si>
  <si>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</si>
  <si>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</si>
  <si>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</si>
  <si>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</si>
  <si>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</si>
  <si>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</si>
  <si>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</si>
  <si>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</si>
  <si>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</si>
  <si>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</si>
  <si>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</si>
  <si>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</si>
  <si>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</si>
  <si>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</si>
  <si>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</si>
  <si>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</si>
  <si>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</si>
  <si>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</si>
  <si>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</si>
  <si>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</si>
  <si>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</si>
  <si>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</si>
  <si>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</si>
  <si>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</si>
  <si>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</si>
  <si>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</si>
  <si>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</si>
  <si>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</si>
  <si>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</si>
  <si>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</si>
  <si>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</si>
  <si>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</si>
  <si>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</si>
  <si>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</si>
  <si>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</si>
  <si>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</si>
  <si>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</si>
  <si>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</si>
  <si>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</si>
  <si>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</si>
  <si>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</si>
  <si>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</si>
  <si>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</si>
  <si>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</si>
  <si>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</si>
  <si>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</si>
  <si>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</si>
  <si>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</si>
  <si>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</si>
  <si>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</si>
  <si>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</si>
  <si>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</si>
  <si>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</si>
  <si>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</si>
  <si>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</si>
  <si>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</si>
  <si>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</si>
  <si>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</si>
  <si>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</si>
  <si>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</si>
  <si>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</si>
  <si>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</si>
  <si>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</si>
  <si>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</si>
  <si>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</si>
  <si>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</si>
  <si>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</si>
  <si>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</si>
  <si>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</si>
  <si>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</si>
  <si>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</si>
  <si>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</si>
  <si>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</si>
  <si>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</si>
  <si>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</si>
  <si>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</si>
  <si>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</si>
  <si>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</si>
  <si>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</si>
  <si>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</si>
  <si>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</si>
  <si>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</si>
  <si>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</si>
  <si>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</si>
  <si>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</si>
  <si>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</si>
  <si>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</si>
  <si>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</si>
  <si>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</si>
  <si>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</si>
  <si>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</si>
  <si>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</si>
  <si>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</si>
  <si>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</si>
  <si>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</si>
  <si>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</si>
  <si>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</si>
  <si>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</si>
  <si>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</si>
  <si>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</si>
  <si>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</si>
  <si>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</si>
  <si>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</si>
  <si>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</si>
  <si>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</si>
  <si>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</si>
  <si>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</si>
  <si>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</si>
  <si>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</si>
  <si>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</si>
  <si>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</si>
  <si>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</si>
  <si>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</si>
  <si>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</si>
  <si>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</si>
  <si>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</si>
  <si>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</si>
  <si>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</si>
  <si>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</si>
  <si>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</si>
  <si>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</si>
  <si>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</si>
  <si>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</si>
  <si>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</si>
  <si>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</si>
  <si>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</si>
  <si>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</si>
  <si>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</si>
  <si>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</si>
  <si>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</si>
  <si>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</si>
  <si>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</si>
  <si>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</si>
  <si>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</si>
  <si>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</si>
  <si>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</si>
  <si>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</si>
  <si>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</si>
  <si>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</si>
  <si>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</si>
  <si>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</si>
  <si>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</si>
  <si>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</si>
  <si>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</si>
  <si>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</si>
  <si>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</si>
  <si>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</si>
  <si>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</si>
  <si>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</si>
  <si>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</si>
  <si>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</si>
  <si>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</si>
  <si>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</si>
  <si>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</si>
  <si>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</si>
  <si>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</si>
  <si>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</si>
  <si>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</si>
  <si>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</si>
  <si>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</si>
  <si>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</si>
  <si>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</si>
  <si>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</si>
  <si>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</si>
  <si>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</si>
  <si>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</si>
  <si>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</si>
  <si>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</si>
  <si>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</si>
  <si>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</si>
  <si>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</si>
  <si>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</si>
  <si>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</si>
  <si>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</si>
  <si>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</si>
  <si>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</si>
  <si>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</si>
  <si>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</si>
  <si>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</si>
  <si>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</si>
  <si>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</si>
  <si>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</si>
  <si>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</si>
  <si>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</si>
  <si>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</si>
  <si>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</si>
  <si>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</si>
  <si>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</si>
  <si>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</si>
  <si>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</si>
  <si>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</si>
  <si>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</si>
  <si>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</si>
  <si>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</si>
  <si>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</si>
  <si>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</si>
  <si>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</si>
  <si>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</si>
  <si>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</si>
  <si>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</si>
  <si>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</si>
  <si>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</si>
  <si>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</si>
  <si>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</si>
  <si>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</si>
  <si>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</si>
  <si>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</si>
  <si>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</si>
  <si>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</si>
  <si>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</si>
  <si>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</si>
  <si>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</si>
  <si>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</si>
  <si>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</si>
  <si>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</si>
  <si>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</si>
  <si>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</si>
  <si>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</si>
  <si>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</si>
  <si>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</si>
  <si>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</si>
  <si>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</si>
  <si>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</si>
  <si>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</si>
  <si>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</si>
  <si>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</si>
  <si>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</si>
  <si>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</si>
  <si>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</si>
  <si>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</si>
  <si>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</si>
  <si>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</si>
  <si>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</si>
  <si>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</si>
  <si>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</si>
  <si>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</si>
  <si>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</si>
  <si>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</si>
  <si>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</si>
  <si>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</si>
  <si>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</si>
  <si>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</si>
  <si>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</si>
  <si>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</si>
  <si>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</si>
  <si>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</si>
  <si>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</si>
  <si>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</si>
  <si>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</si>
  <si>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</si>
  <si>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</si>
  <si>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</si>
  <si>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</si>
  <si>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</si>
  <si>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</si>
  <si>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</si>
  <si>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</si>
  <si>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</si>
  <si>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</si>
  <si>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</si>
  <si>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</si>
  <si>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</si>
  <si>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</si>
  <si>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</si>
  <si>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</si>
  <si>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</si>
  <si>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</si>
  <si>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</si>
  <si>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</si>
  <si>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</si>
  <si>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</si>
  <si>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</si>
  <si>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</si>
  <si>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</si>
  <si>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</si>
  <si>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</si>
  <si>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</si>
  <si>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</si>
  <si>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</si>
  <si>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</si>
  <si>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</si>
  <si>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</si>
  <si>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</si>
  <si>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</si>
  <si>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</si>
  <si>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</si>
  <si>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</si>
  <si>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</si>
  <si>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</si>
  <si>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</si>
  <si>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</si>
  <si>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</si>
  <si>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</si>
  <si>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</si>
  <si>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</si>
  <si>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</si>
  <si>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</si>
  <si>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</si>
  <si>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</si>
  <si>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</si>
  <si>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</si>
  <si>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</si>
  <si>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</si>
  <si>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</si>
  <si>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</si>
  <si>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</si>
  <si>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</si>
  <si>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</si>
  <si>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</si>
  <si>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</si>
  <si>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</si>
  <si>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</si>
  <si>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</si>
  <si>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</si>
  <si>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</si>
  <si>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</si>
  <si>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</si>
  <si>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</si>
  <si>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</si>
  <si>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</si>
  <si>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</si>
  <si>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</si>
  <si>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</si>
  <si>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</si>
  <si>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</si>
  <si>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</si>
  <si>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</si>
  <si>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</si>
  <si>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</si>
  <si>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</si>
  <si>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</si>
  <si>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</si>
  <si>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</si>
  <si>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</si>
  <si>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</si>
  <si>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</si>
  <si>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</si>
  <si>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</si>
  <si>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</si>
  <si>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</si>
  <si>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</si>
  <si>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</si>
  <si>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</si>
  <si>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</si>
  <si>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</si>
  <si>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</si>
  <si>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</si>
  <si>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</si>
  <si>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</si>
  <si>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</si>
  <si>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</si>
  <si>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</si>
  <si>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</si>
  <si>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</si>
  <si>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</si>
  <si>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</si>
  <si>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</si>
  <si>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</si>
  <si>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</si>
  <si>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</si>
  <si>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</si>
  <si>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</si>
  <si>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</si>
  <si>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</si>
  <si>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</si>
  <si>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</si>
  <si>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</si>
  <si>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</si>
  <si>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</si>
  <si>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</si>
  <si>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</si>
  <si>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</si>
  <si>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</si>
  <si>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</si>
  <si>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</si>
  <si>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</si>
  <si>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</si>
  <si>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</si>
  <si>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</si>
  <si>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</si>
  <si>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</si>
  <si>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</si>
  <si>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</si>
  <si>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</si>
  <si>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</si>
  <si>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</si>
  <si>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</si>
  <si>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</si>
  <si>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</si>
  <si>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</si>
  <si>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</si>
  <si>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</si>
  <si>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</si>
  <si>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</si>
  <si>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</si>
  <si>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</si>
  <si>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</si>
  <si>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</si>
  <si>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</si>
  <si>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</si>
  <si>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</si>
  <si>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</si>
  <si>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</si>
  <si>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</si>
  <si>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</si>
  <si>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</si>
  <si>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</si>
  <si>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</si>
  <si>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</si>
  <si>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</si>
  <si>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</si>
  <si>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</si>
  <si>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</si>
  <si>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</si>
  <si>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</si>
  <si>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</si>
  <si>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</si>
  <si>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</si>
  <si>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</si>
  <si>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</si>
  <si>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</si>
  <si>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</si>
  <si>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</si>
  <si>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</si>
  <si>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</si>
  <si>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</si>
  <si>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</si>
  <si>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</si>
  <si>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</si>
  <si>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</si>
  <si>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</si>
  <si>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</si>
  <si>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</si>
  <si>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</si>
  <si>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</si>
  <si>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</si>
  <si>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</si>
  <si>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</si>
  <si>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</si>
  <si>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</si>
  <si>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</si>
  <si>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</si>
  <si>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</si>
  <si>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</si>
  <si>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</si>
  <si>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</si>
  <si>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</si>
  <si>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</si>
  <si>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</si>
  <si>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</si>
  <si>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</si>
  <si>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</si>
  <si>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</si>
  <si>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</si>
  <si>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</si>
  <si>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</si>
  <si>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</si>
  <si>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</si>
  <si>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</si>
  <si>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</si>
  <si>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</si>
  <si>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</si>
  <si>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</si>
  <si>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</si>
  <si>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</si>
  <si>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</si>
  <si>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</si>
  <si>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</si>
  <si>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</si>
  <si>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</si>
  <si>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</si>
  <si>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</si>
  <si>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</si>
  <si>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</si>
  <si>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</si>
  <si>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</si>
  <si>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</si>
  <si>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</si>
  <si>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</si>
  <si>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</si>
  <si>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</si>
  <si>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</si>
  <si>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</si>
  <si>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</si>
  <si>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</si>
  <si>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</si>
  <si>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</si>
  <si>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</si>
  <si>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</si>
  <si>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</si>
  <si>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</si>
  <si>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</si>
  <si>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</si>
  <si>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</si>
  <si>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</si>
  <si>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</si>
  <si>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</si>
  <si>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</si>
  <si>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</si>
  <si>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</si>
  <si>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</si>
  <si>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</si>
  <si>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</si>
  <si>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</si>
  <si>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</si>
  <si>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</si>
  <si>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</si>
  <si>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</si>
  <si>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</si>
  <si>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</si>
  <si>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</si>
  <si>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</si>
  <si>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</si>
  <si>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</si>
  <si>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</si>
  <si>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</si>
  <si>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</si>
  <si>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</si>
  <si>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</si>
  <si>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</si>
  <si>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</si>
  <si>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</si>
  <si>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</si>
  <si>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</si>
  <si>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</si>
  <si>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</si>
  <si>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</si>
  <si>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</si>
  <si>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</si>
  <si>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</si>
  <si>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</si>
  <si>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</si>
  <si>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</si>
  <si>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</si>
  <si>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</si>
  <si>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</si>
  <si>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</si>
  <si>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</si>
  <si>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</si>
  <si>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</si>
  <si>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</si>
  <si>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</si>
  <si>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</si>
  <si>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</si>
  <si>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</si>
  <si>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</si>
  <si>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</si>
  <si>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</si>
  <si>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</si>
  <si>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</si>
  <si>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</si>
  <si>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</si>
  <si>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</si>
  <si>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</si>
  <si>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</si>
  <si>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</si>
  <si>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</si>
  <si>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</si>
  <si>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</si>
  <si>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</si>
  <si>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</si>
  <si>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</si>
  <si>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</si>
  <si>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</si>
  <si>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</si>
  <si>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</si>
  <si>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</si>
  <si>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</si>
  <si>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</si>
  <si>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</si>
  <si>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</si>
  <si>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</si>
  <si>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</si>
  <si>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</si>
  <si>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</si>
  <si>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</si>
  <si>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</si>
  <si>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</si>
  <si>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</si>
  <si>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</si>
  <si>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</si>
  <si>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</si>
  <si>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</si>
  <si>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</si>
  <si>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</si>
  <si>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</si>
  <si>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</si>
  <si>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</si>
  <si>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</si>
  <si>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</si>
  <si>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</si>
  <si>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</si>
  <si>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</si>
  <si>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</si>
  <si>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</si>
  <si>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</si>
  <si>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</si>
  <si>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</si>
  <si>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</si>
  <si>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</si>
  <si>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</si>
  <si>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</si>
  <si>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</si>
  <si>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</si>
  <si>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</si>
  <si>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</si>
  <si>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</si>
  <si>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</si>
  <si>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</si>
  <si>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</si>
  <si>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</si>
  <si>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</si>
  <si>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</si>
  <si>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</si>
  <si>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</si>
  <si>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</si>
  <si>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</si>
  <si>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</si>
  <si>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</si>
  <si>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</si>
  <si>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</si>
  <si>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</si>
  <si>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</si>
  <si>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</si>
  <si>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</si>
  <si>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</si>
  <si>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</si>
  <si>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</si>
  <si>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</si>
  <si>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</si>
  <si>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</si>
  <si>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</si>
  <si>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</si>
  <si>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</si>
  <si>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</si>
  <si>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</si>
  <si>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</si>
  <si>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</si>
  <si>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</si>
  <si>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</si>
  <si>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</si>
  <si>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</si>
  <si>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</si>
  <si>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</si>
  <si>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</si>
  <si>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</si>
  <si>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</si>
  <si>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</si>
  <si>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</si>
  <si>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</si>
  <si>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</si>
  <si>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</si>
  <si>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</si>
  <si>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</si>
  <si>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</si>
  <si>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</si>
  <si>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</si>
  <si>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</si>
  <si>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</si>
  <si>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</si>
  <si>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</si>
  <si>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</si>
  <si>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</si>
  <si>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</si>
  <si>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</si>
  <si>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</si>
  <si>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</si>
  <si>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</si>
  <si>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</si>
  <si>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</si>
  <si>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</si>
  <si>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</si>
  <si>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</si>
  <si>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</si>
  <si>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</si>
  <si>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</si>
  <si>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</si>
  <si>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</si>
  <si>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</si>
  <si>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</si>
  <si>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</si>
  <si>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</si>
  <si>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</si>
  <si>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</si>
  <si>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</si>
  <si>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</si>
  <si>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</si>
  <si>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</si>
  <si>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</si>
  <si>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</si>
  <si>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</si>
  <si>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</si>
  <si>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</si>
  <si>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</si>
  <si>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</si>
  <si>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</si>
  <si>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</si>
  <si>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</si>
  <si>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</si>
  <si>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</si>
  <si>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</si>
  <si>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</si>
  <si>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</si>
  <si>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</si>
  <si>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</si>
  <si>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</si>
  <si>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</si>
  <si>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</si>
  <si>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</si>
  <si>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</si>
  <si>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</si>
  <si>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</si>
  <si>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</si>
  <si>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</si>
  <si>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</si>
  <si>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</si>
  <si>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</si>
  <si>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</si>
  <si>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</si>
  <si>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</si>
  <si>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</si>
  <si>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</si>
  <si>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</si>
  <si>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</si>
  <si>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</si>
  <si>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</si>
  <si>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</si>
  <si>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</si>
  <si>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</si>
  <si>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</si>
  <si>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</si>
  <si>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</si>
  <si>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</si>
  <si>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</si>
  <si>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</si>
  <si>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</si>
  <si>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</si>
  <si>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</si>
  <si>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</si>
  <si>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</si>
  <si>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</si>
  <si>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</si>
  <si>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</si>
  <si>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</si>
  <si>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</si>
  <si>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</si>
  <si>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</si>
  <si>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</si>
  <si>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</si>
  <si>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</si>
  <si>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</si>
  <si>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</si>
  <si>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</si>
  <si>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</si>
  <si>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</si>
  <si>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</si>
  <si>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</si>
  <si>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</si>
  <si>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</si>
  <si>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</si>
  <si>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</si>
  <si>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</si>
  <si>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</si>
  <si>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</si>
  <si>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</si>
  <si>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</si>
  <si>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</si>
  <si>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</si>
  <si>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</si>
  <si>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</si>
  <si>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</si>
  <si>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</si>
  <si>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</si>
  <si>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</si>
  <si>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</si>
  <si>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</si>
  <si>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</si>
  <si>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</si>
  <si>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</si>
  <si>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</si>
  <si>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</si>
  <si>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</si>
  <si>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</si>
  <si>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</si>
  <si>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</si>
  <si>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</si>
  <si>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</si>
  <si>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</si>
  <si>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</si>
  <si>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</si>
  <si>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</si>
  <si>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</si>
  <si>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</si>
  <si>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</si>
  <si>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</si>
  <si>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</si>
  <si>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</si>
  <si>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</si>
  <si>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</si>
  <si>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</si>
  <si>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</si>
  <si>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</si>
  <si>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</si>
  <si>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</si>
  <si>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</si>
  <si>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</si>
  <si>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</si>
  <si>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</si>
  <si>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</si>
  <si>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</si>
  <si>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</si>
  <si>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</si>
  <si>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</si>
  <si>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</si>
  <si>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</si>
  <si>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</si>
  <si>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</si>
  <si>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</si>
  <si>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</si>
  <si>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</si>
  <si>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</si>
  <si>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</si>
  <si>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</si>
  <si>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</si>
  <si>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</si>
  <si>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</si>
  <si>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</si>
  <si>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</si>
  <si>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</si>
  <si>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</si>
  <si>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</si>
  <si>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</si>
  <si>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</si>
  <si>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</si>
  <si>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</si>
  <si>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</si>
  <si>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</si>
  <si>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</si>
  <si>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</si>
  <si>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</si>
  <si>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</si>
  <si>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</si>
  <si>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</si>
  <si>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</si>
  <si>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</si>
  <si>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</si>
  <si>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</si>
  <si>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</si>
  <si>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</si>
  <si>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</si>
  <si>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</si>
  <si>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</si>
  <si>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</si>
  <si>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</si>
  <si>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</si>
  <si>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</si>
  <si>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</si>
  <si>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</si>
  <si>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</si>
  <si>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</si>
  <si>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</si>
  <si>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</si>
  <si>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</si>
  <si>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</si>
  <si>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</si>
  <si>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</si>
  <si>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</si>
  <si>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</si>
  <si>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</si>
  <si>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</si>
  <si>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</si>
  <si>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</si>
  <si>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</si>
  <si>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</si>
  <si>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</si>
  <si>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</si>
  <si>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</si>
  <si>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</si>
  <si>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</si>
  <si>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</si>
  <si>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</si>
  <si>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</si>
  <si>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</si>
  <si>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</si>
  <si>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</si>
  <si>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</si>
  <si>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</si>
  <si>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</si>
  <si>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</si>
  <si>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</si>
  <si>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</si>
  <si>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</si>
  <si>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</si>
  <si>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</si>
  <si>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</si>
  <si>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</si>
  <si>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</si>
  <si>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</si>
  <si>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</si>
  <si>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</si>
  <si>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</si>
  <si>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</si>
  <si>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</si>
  <si>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</si>
  <si>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</si>
  <si>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</si>
  <si>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</si>
  <si>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</si>
  <si>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</si>
  <si>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</si>
  <si>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</si>
  <si>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</si>
  <si>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</si>
  <si>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</si>
  <si>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</si>
  <si>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</si>
  <si>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</si>
  <si>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</si>
  <si>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</si>
  <si>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</si>
  <si>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</si>
  <si>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</si>
  <si>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</si>
  <si>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</si>
  <si>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</si>
  <si>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</si>
  <si>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</si>
  <si>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</si>
  <si>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</si>
  <si>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</si>
  <si>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</si>
  <si>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</si>
  <si>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</si>
  <si>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</si>
  <si>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</si>
  <si>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</si>
  <si>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</si>
  <si>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</si>
  <si>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</si>
  <si>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</si>
  <si>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</si>
  <si>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</si>
  <si>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</si>
  <si>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</si>
  <si>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</si>
  <si>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</si>
  <si>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</si>
  <si>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</si>
  <si>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</si>
  <si>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</si>
  <si>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</si>
  <si>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</si>
  <si>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</si>
  <si>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</si>
  <si>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</si>
  <si>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</si>
  <si>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</si>
  <si>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</si>
  <si>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</si>
  <si>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</si>
  <si>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</si>
  <si>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</si>
  <si>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</si>
  <si>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</si>
  <si>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</si>
  <si>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</si>
  <si>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</si>
  <si>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</si>
  <si>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</si>
  <si>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</si>
  <si>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</si>
  <si>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</si>
  <si>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</si>
  <si>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</si>
  <si>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</si>
  <si>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</si>
  <si>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</si>
  <si>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</si>
  <si>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</si>
  <si>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</si>
  <si>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</si>
  <si>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</si>
  <si>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</si>
  <si>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</si>
  <si>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</si>
  <si>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</si>
  <si>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</si>
  <si>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</si>
  <si>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</si>
  <si>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</si>
  <si>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</si>
  <si>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</si>
  <si>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</si>
  <si>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</si>
  <si>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</si>
  <si>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</si>
  <si>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</si>
  <si>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</si>
  <si>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</si>
  <si>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</si>
  <si>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</si>
  <si>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</si>
  <si>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</si>
  <si>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</si>
  <si>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</si>
  <si>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</si>
  <si>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</si>
  <si>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</si>
  <si>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</si>
  <si>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</si>
  <si>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</si>
  <si>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</si>
  <si>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</si>
  <si>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</si>
  <si>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</si>
  <si>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</si>
  <si>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</si>
  <si>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</si>
  <si>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</si>
  <si>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</si>
  <si>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</si>
  <si>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</si>
  <si>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</si>
  <si>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</si>
  <si>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</si>
  <si>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</si>
  <si>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</si>
  <si>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</si>
  <si>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</si>
  <si>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</si>
  <si>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</si>
  <si>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</si>
  <si>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</si>
  <si>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</si>
  <si>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</si>
  <si>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</si>
  <si>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</si>
  <si>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</si>
  <si>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</si>
  <si>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</si>
  <si>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</si>
  <si>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</si>
  <si>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</si>
  <si>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</si>
  <si>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</si>
  <si>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</si>
  <si>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</si>
  <si>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</si>
  <si>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</si>
  <si>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</si>
  <si>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</si>
  <si>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</si>
  <si>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</si>
  <si>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</si>
  <si>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</si>
  <si>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</si>
  <si>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</si>
  <si>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</si>
  <si>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</si>
  <si>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</si>
  <si>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</si>
  <si>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</si>
  <si>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</si>
  <si>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</si>
  <si>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</si>
  <si>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</si>
  <si>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</si>
  <si>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</si>
  <si>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</si>
  <si>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</si>
  <si>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</si>
  <si>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</si>
  <si>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</si>
  <si>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</si>
  <si>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</si>
  <si>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</si>
  <si>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</si>
  <si>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</si>
  <si>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</si>
  <si>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</si>
  <si>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</si>
  <si>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</si>
  <si>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</si>
  <si>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</si>
  <si>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</si>
  <si>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</si>
  <si>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</si>
  <si>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</si>
  <si>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</si>
  <si>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</si>
  <si>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</si>
  <si>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</si>
  <si>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</si>
  <si>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</si>
  <si>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</si>
  <si>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</si>
  <si>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</si>
  <si>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</si>
  <si>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</si>
  <si>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</si>
  <si>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</si>
  <si>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</si>
  <si>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</si>
  <si>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</si>
  <si>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</si>
  <si>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</si>
  <si>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</si>
  <si>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</si>
  <si>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</si>
  <si>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</si>
  <si>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</si>
  <si>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</si>
  <si>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</si>
  <si>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</si>
  <si>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</si>
  <si>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</si>
  <si>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</si>
  <si>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</si>
  <si>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</si>
  <si>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</si>
  <si>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</si>
  <si>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</si>
  <si>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</si>
  <si>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</si>
  <si>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</si>
  <si>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</si>
  <si>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</si>
  <si>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</si>
  <si>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</si>
  <si>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</si>
  <si>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</si>
  <si>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</si>
  <si>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</si>
  <si>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</si>
  <si>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</si>
  <si>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</si>
  <si>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</si>
  <si>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</si>
  <si>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</si>
  <si>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</si>
  <si>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</si>
  <si>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</si>
  <si>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</si>
  <si>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</si>
  <si>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</si>
  <si>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</si>
  <si>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</si>
  <si>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</si>
  <si>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</si>
  <si>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</si>
  <si>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</si>
  <si>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</si>
  <si>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</si>
  <si>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</si>
  <si>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</si>
  <si>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</si>
  <si>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</si>
  <si>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</si>
  <si>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</si>
  <si>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</si>
  <si>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</si>
  <si>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</si>
  <si>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</si>
  <si>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</si>
  <si>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</si>
  <si>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</si>
  <si>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</si>
  <si>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</si>
  <si>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</si>
  <si>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</si>
  <si>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</si>
  <si>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</si>
  <si>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</si>
  <si>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</si>
  <si>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</si>
  <si>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</si>
  <si>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</si>
  <si>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</si>
  <si>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</si>
  <si>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</si>
  <si>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</si>
  <si>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</si>
  <si>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</si>
  <si>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</si>
  <si>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</si>
  <si>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</si>
  <si>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</si>
  <si>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</si>
  <si>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</si>
  <si>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</si>
  <si>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</si>
  <si>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</si>
  <si>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</si>
  <si>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</si>
  <si>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</si>
  <si>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</si>
  <si>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</si>
  <si>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</si>
  <si>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</si>
  <si>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</si>
  <si>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</si>
  <si>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</si>
  <si>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</si>
  <si>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</si>
  <si>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</si>
  <si>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</si>
  <si>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</si>
  <si>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</si>
  <si>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</si>
  <si>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</si>
  <si>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</si>
  <si>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</si>
  <si>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</si>
  <si>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</si>
  <si>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</si>
  <si>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</si>
  <si>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</si>
  <si>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</si>
  <si>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</si>
  <si>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</si>
  <si>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</si>
  <si>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</si>
  <si>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</si>
  <si>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</si>
  <si>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</si>
  <si>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</si>
  <si>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</si>
  <si>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</si>
  <si>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</si>
  <si>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</si>
  <si>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</si>
  <si>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</si>
  <si>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</si>
  <si>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</si>
  <si>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</si>
  <si>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</si>
  <si>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</si>
  <si>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</si>
  <si>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</si>
  <si>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</si>
  <si>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</si>
  <si>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</si>
  <si>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</si>
  <si>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</si>
  <si>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</si>
  <si>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</si>
  <si>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</si>
  <si>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</si>
  <si>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</si>
  <si>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</si>
  <si>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</si>
  <si>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</si>
  <si>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</si>
  <si>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</si>
  <si>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</si>
  <si>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</si>
  <si>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</si>
  <si>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</si>
  <si>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</si>
  <si>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</si>
  <si>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</si>
  <si>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</si>
  <si>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</si>
  <si>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</si>
  <si>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</si>
  <si>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</si>
  <si>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</si>
  <si>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</si>
  <si>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</si>
  <si>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</si>
  <si>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</si>
  <si>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</si>
  <si>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</si>
  <si>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</si>
  <si>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</si>
  <si>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</si>
  <si>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</si>
  <si>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</si>
  <si>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</si>
  <si>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</si>
  <si>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</si>
  <si>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</si>
  <si>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</si>
  <si>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</si>
  <si>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</si>
  <si>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</si>
  <si>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</si>
  <si>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</si>
  <si>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</si>
  <si>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</si>
  <si>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</si>
  <si>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</si>
  <si>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</si>
  <si>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</si>
  <si>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</si>
  <si>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</si>
  <si>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</si>
  <si>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</si>
  <si>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</si>
  <si>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</si>
  <si>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</si>
  <si>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</si>
  <si>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</si>
  <si>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</si>
  <si>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</si>
  <si>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</si>
  <si>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</si>
  <si>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</si>
  <si>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</si>
  <si>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</si>
  <si>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</si>
  <si>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</si>
  <si>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</si>
  <si>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</si>
  <si>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</si>
  <si>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</si>
  <si>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</si>
  <si>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</si>
  <si>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</si>
  <si>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</si>
  <si>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</si>
  <si>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</si>
  <si>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</si>
  <si>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</si>
  <si>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</si>
  <si>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</si>
  <si>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</si>
  <si>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</si>
  <si>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</si>
  <si>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</si>
  <si>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</si>
  <si>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</si>
  <si>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</si>
  <si>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</si>
  <si>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</si>
  <si>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</si>
  <si>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</si>
  <si>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</si>
  <si>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</si>
  <si>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</si>
  <si>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</si>
  <si>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</si>
  <si>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</si>
  <si>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</si>
  <si>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</si>
  <si>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</si>
  <si>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</si>
  <si>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</si>
  <si>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</si>
  <si>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</si>
  <si>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</si>
  <si>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</si>
  <si>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</si>
  <si>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</si>
  <si>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</si>
  <si>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</si>
  <si>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</si>
  <si>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</si>
  <si>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</si>
  <si>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</si>
  <si>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</si>
  <si>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</si>
  <si>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</si>
  <si>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</si>
  <si>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</si>
  <si>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</si>
  <si>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</si>
  <si>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</si>
  <si>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</si>
  <si>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</si>
  <si>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</si>
  <si>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</si>
  <si>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</si>
  <si>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</si>
  <si>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</si>
  <si>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</si>
  <si>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</si>
  <si>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</si>
  <si>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</si>
  <si>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</si>
  <si>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</si>
  <si>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</si>
  <si>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</si>
  <si>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</si>
  <si>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</si>
  <si>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</si>
  <si>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</si>
  <si>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</si>
  <si>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</si>
  <si>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</si>
  <si>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</si>
  <si>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</si>
  <si>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</si>
  <si>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</si>
  <si>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</si>
  <si>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</si>
  <si>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</si>
  <si>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</si>
  <si>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</si>
  <si>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</si>
  <si>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</si>
  <si>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</si>
  <si>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</si>
  <si>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</si>
  <si>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</si>
  <si>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</si>
  <si>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</si>
  <si>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</si>
  <si>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</si>
  <si>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</si>
  <si>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</si>
  <si>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</si>
  <si>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</si>
  <si>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</si>
  <si>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</si>
  <si>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</si>
  <si>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</si>
  <si>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</si>
  <si>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</si>
  <si>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</si>
  <si>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</si>
  <si>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</si>
  <si>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</si>
  <si>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</si>
  <si>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</si>
  <si>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</si>
  <si>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</si>
  <si>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</si>
  <si>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</si>
  <si>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</si>
  <si>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</si>
  <si>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</si>
  <si>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</si>
  <si>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</si>
  <si>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</si>
  <si>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</si>
  <si>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</si>
  <si>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</si>
  <si>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</si>
  <si>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</si>
  <si>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</si>
  <si>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</si>
  <si>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</si>
  <si>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</si>
  <si>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</si>
  <si>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</si>
  <si>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</si>
  <si>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</si>
  <si>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</si>
  <si>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</si>
  <si>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</si>
  <si>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</si>
  <si>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</si>
  <si>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</si>
  <si>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</si>
  <si>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</si>
  <si>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</si>
  <si>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</si>
  <si>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</si>
  <si>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</si>
  <si>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</si>
  <si>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</si>
  <si>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</si>
  <si>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</si>
  <si>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</si>
  <si>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</si>
  <si>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</si>
  <si>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</si>
  <si>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</si>
  <si>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</si>
  <si>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</si>
  <si>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</si>
  <si>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</si>
  <si>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</si>
  <si>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</si>
  <si>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</si>
  <si>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</si>
  <si>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</si>
  <si>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</si>
  <si>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</si>
  <si>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</si>
  <si>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</si>
  <si>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</si>
  <si>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</si>
  <si>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</si>
  <si>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</si>
  <si>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</si>
  <si>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</si>
  <si>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</si>
  <si>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</si>
  <si>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</si>
  <si>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</si>
  <si>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</si>
  <si>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</si>
  <si>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</si>
  <si>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</si>
  <si>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</si>
  <si>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</si>
  <si>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</si>
  <si>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</si>
  <si>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</si>
  <si>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</si>
  <si>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</si>
  <si>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</si>
  <si>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</si>
  <si>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</si>
  <si>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</si>
  <si>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</si>
  <si>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</si>
  <si>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</si>
  <si>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</si>
  <si>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</si>
  <si>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</si>
  <si>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</si>
  <si>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</si>
  <si>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</si>
  <si>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</si>
  <si>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</si>
  <si>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</si>
  <si>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</si>
  <si>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</si>
  <si>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</si>
  <si>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</si>
  <si>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</si>
  <si>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</si>
  <si>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</si>
  <si>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</si>
  <si>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</si>
  <si>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</si>
  <si>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</si>
  <si>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</si>
  <si>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</si>
  <si>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</si>
  <si>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</si>
  <si>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</si>
  <si>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</si>
  <si>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</si>
  <si>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</si>
  <si>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</si>
  <si>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</si>
  <si>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</si>
  <si>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</si>
  <si>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</si>
  <si>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</si>
  <si>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</si>
  <si>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</si>
  <si>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</si>
  <si>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</si>
  <si>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</si>
  <si>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</si>
  <si>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</si>
  <si>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</si>
  <si>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</si>
  <si>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</si>
  <si>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</si>
  <si>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</si>
  <si>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</si>
  <si>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</si>
  <si>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</si>
  <si>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</si>
  <si>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</si>
  <si>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</si>
  <si>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</si>
  <si>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</si>
  <si>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</si>
  <si>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</si>
  <si>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</si>
  <si>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</si>
  <si>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</si>
  <si>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</si>
  <si>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</si>
  <si>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</si>
  <si>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</si>
  <si>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</si>
  <si>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</si>
  <si>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</si>
  <si>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</si>
  <si>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</si>
  <si>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</si>
  <si>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</si>
  <si>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</si>
  <si>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</si>
  <si>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</si>
  <si>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</si>
  <si>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</si>
  <si>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</si>
  <si>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</si>
  <si>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</si>
  <si>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</si>
  <si>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</si>
  <si>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</si>
  <si>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</si>
  <si>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</si>
  <si>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</si>
  <si>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</si>
  <si>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</si>
  <si>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</si>
  <si>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</si>
  <si>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</si>
  <si>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</si>
  <si>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</si>
  <si>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</si>
  <si>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</si>
  <si>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</si>
  <si>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</si>
  <si>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</si>
  <si>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</si>
  <si>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</si>
  <si>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</si>
  <si>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</si>
  <si>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</si>
  <si>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</si>
  <si>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</si>
  <si>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</si>
  <si>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</si>
  <si>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</si>
  <si>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</si>
  <si>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</si>
  <si>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</si>
  <si>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</si>
  <si>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</si>
  <si>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</si>
  <si>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</si>
  <si>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</si>
  <si>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</si>
  <si>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</si>
  <si>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</si>
  <si>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</si>
  <si>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</si>
  <si>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</si>
  <si>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</si>
  <si>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</si>
  <si>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</si>
  <si>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</si>
  <si>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</si>
  <si>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</si>
  <si>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</si>
  <si>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</si>
  <si>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</si>
  <si>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</si>
  <si>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</si>
  <si>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</si>
  <si>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</si>
  <si>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</si>
  <si>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</si>
  <si>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</si>
  <si>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</si>
  <si>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</si>
  <si>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</si>
  <si>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</si>
  <si>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</si>
  <si>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</si>
  <si>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</si>
  <si>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</si>
  <si>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</si>
  <si>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</si>
  <si>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</si>
  <si>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</si>
  <si>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</si>
  <si>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</si>
  <si>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</si>
  <si>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</si>
  <si>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</si>
  <si>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</si>
  <si>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</si>
  <si>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</si>
  <si>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</si>
  <si>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</si>
  <si>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</si>
  <si>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</si>
  <si>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</si>
  <si>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</si>
  <si>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</si>
  <si>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</si>
  <si>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</si>
  <si>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</si>
  <si>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</si>
  <si>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</si>
  <si>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</si>
  <si>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</si>
  <si>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</si>
  <si>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</si>
  <si>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</si>
  <si>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</si>
  <si>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</si>
  <si>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</si>
  <si>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</si>
  <si>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</si>
  <si>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</si>
  <si>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</si>
  <si>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</si>
  <si>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</si>
  <si>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</si>
  <si>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</si>
  <si>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</si>
  <si>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</si>
  <si>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</si>
  <si>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</si>
  <si>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</si>
  <si>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</si>
  <si>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</si>
  <si>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</si>
  <si>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</si>
  <si>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</si>
  <si>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</si>
  <si>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</si>
  <si>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</si>
  <si>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</si>
  <si>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</si>
  <si>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</si>
  <si>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</si>
  <si>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</si>
  <si>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</si>
  <si>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</si>
  <si>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</si>
  <si>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</si>
  <si>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</si>
  <si>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</si>
  <si>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</si>
  <si>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</si>
  <si>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</si>
  <si>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</si>
  <si>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</si>
  <si>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</si>
  <si>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</si>
  <si>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</si>
  <si>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</si>
  <si>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</si>
  <si>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</si>
  <si>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</si>
  <si>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</si>
  <si>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</si>
  <si>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</si>
  <si>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</si>
  <si>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</si>
  <si>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</si>
  <si>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</si>
  <si>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</si>
  <si>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</si>
  <si>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</si>
  <si>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</si>
  <si>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</si>
  <si>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</si>
  <si>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</si>
  <si>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</si>
  <si>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</si>
  <si>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</si>
  <si>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</si>
  <si>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</si>
  <si>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</si>
  <si>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</si>
  <si>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</si>
  <si>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</si>
  <si>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</si>
  <si>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</si>
  <si>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</si>
  <si>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</si>
  <si>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</si>
  <si>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</si>
  <si>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</si>
  <si>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</si>
  <si>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</si>
  <si>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</si>
  <si>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</si>
  <si>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</si>
  <si>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</si>
  <si>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</si>
  <si>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</si>
  <si>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</si>
  <si>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</si>
  <si>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</si>
  <si>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</si>
  <si>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</si>
  <si>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</si>
  <si>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</si>
  <si>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</si>
  <si>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</si>
  <si>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</si>
  <si>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</si>
  <si>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</si>
  <si>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</si>
  <si>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</si>
  <si>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</si>
  <si>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</si>
  <si>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</si>
  <si>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</si>
  <si>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</si>
  <si>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</si>
  <si>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</si>
  <si>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</si>
  <si>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</si>
  <si>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</si>
  <si>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</si>
  <si>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</si>
  <si>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</si>
  <si>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</si>
  <si>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</si>
  <si>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</si>
  <si>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</si>
  <si>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</si>
  <si>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</si>
  <si>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</si>
  <si>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</si>
  <si>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</si>
  <si>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</si>
  <si>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</si>
  <si>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</si>
  <si>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</si>
  <si>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</si>
  <si>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</si>
  <si>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</si>
  <si>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</si>
  <si>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</si>
  <si>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</si>
  <si>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</si>
  <si>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</si>
  <si>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</si>
  <si>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</si>
  <si>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</si>
  <si>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</si>
  <si>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</si>
  <si>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</si>
  <si>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</si>
  <si>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</si>
  <si>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</si>
  <si>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</si>
  <si>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</si>
  <si>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</si>
  <si>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</si>
  <si>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</si>
  <si>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</si>
  <si>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</si>
  <si>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</si>
  <si>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</si>
  <si>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</si>
  <si>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</si>
  <si>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</si>
  <si>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</si>
  <si>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</si>
  <si>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</si>
  <si>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</si>
  <si>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</si>
  <si>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</si>
  <si>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</si>
  <si>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</si>
  <si>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</si>
  <si>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</si>
  <si>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</si>
  <si>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</si>
  <si>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</si>
  <si>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</si>
  <si>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</si>
  <si>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</si>
  <si>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</si>
  <si>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</si>
  <si>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</si>
  <si>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</si>
  <si>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</si>
  <si>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</si>
  <si>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</si>
  <si>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</si>
  <si>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</si>
  <si>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</si>
  <si>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</si>
  <si>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</si>
  <si>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</si>
  <si>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</si>
  <si>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</si>
  <si>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</si>
  <si>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</si>
  <si>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</si>
  <si>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</si>
  <si>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</si>
  <si>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</si>
  <si>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</si>
  <si>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</si>
  <si>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</si>
  <si>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</si>
  <si>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</si>
  <si>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</si>
  <si>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</si>
  <si>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</si>
  <si>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</si>
  <si>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</si>
  <si>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</si>
  <si>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</si>
  <si>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</si>
  <si>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</si>
  <si>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</si>
  <si>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</si>
  <si>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</si>
  <si>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</si>
  <si>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</si>
  <si>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</si>
  <si>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</si>
  <si>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</si>
  <si>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</si>
  <si>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</si>
  <si>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</si>
  <si>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</si>
  <si>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</si>
  <si>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</si>
  <si>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</si>
  <si>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</si>
  <si>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</si>
  <si>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</si>
  <si>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</si>
  <si>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</si>
  <si>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</si>
  <si>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</si>
  <si>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</si>
  <si>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</si>
  <si>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</si>
  <si>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</si>
  <si>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</si>
  <si>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</si>
  <si>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</si>
  <si>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</si>
  <si>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</si>
  <si>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</si>
  <si>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</si>
  <si>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</si>
  <si>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</si>
  <si>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</si>
  <si>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</si>
  <si>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</si>
  <si>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</si>
  <si>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</si>
  <si>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</si>
  <si>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</si>
  <si>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</si>
  <si>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</si>
  <si>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</si>
  <si>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</si>
  <si>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</si>
  <si>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</si>
  <si>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</si>
  <si>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</si>
  <si>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</si>
  <si>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</si>
  <si>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</si>
  <si>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</si>
  <si>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</si>
  <si>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</si>
  <si>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</si>
  <si>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</si>
  <si>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</si>
  <si>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</si>
  <si>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</si>
  <si>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</si>
  <si>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</si>
  <si>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</si>
  <si>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</si>
  <si>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</si>
  <si>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</si>
  <si>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</si>
  <si>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</si>
  <si>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</si>
  <si>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</si>
  <si>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</si>
  <si>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</si>
  <si>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</si>
  <si>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</si>
  <si>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</si>
  <si>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</si>
  <si>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</si>
  <si>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</si>
  <si>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</si>
  <si>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</si>
  <si>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</si>
  <si>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</si>
  <si>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</si>
  <si>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</si>
  <si>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</si>
  <si>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</si>
  <si>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</si>
  <si>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</si>
  <si>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</si>
  <si>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</si>
  <si>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</si>
  <si>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</si>
  <si>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</si>
  <si>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</si>
  <si>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</si>
  <si>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</si>
  <si>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</si>
  <si>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</si>
  <si>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</si>
  <si>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</si>
  <si>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</si>
  <si>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</si>
  <si>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</si>
  <si>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</si>
  <si>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</si>
  <si>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</si>
  <si>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</si>
  <si>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</si>
  <si>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</si>
  <si>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</si>
  <si>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</si>
  <si>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</si>
  <si>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</si>
  <si>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</si>
  <si>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</si>
  <si>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</si>
  <si>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</si>
  <si>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</si>
  <si>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</si>
  <si>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</si>
  <si>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</si>
  <si>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</si>
  <si>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</si>
  <si>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</si>
  <si>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</si>
  <si>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</si>
  <si>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</si>
  <si>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</si>
  <si>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</si>
  <si>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</si>
  <si>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</si>
  <si>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</si>
  <si>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</si>
  <si>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</si>
  <si>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</si>
  <si>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</si>
  <si>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</si>
  <si>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</si>
  <si>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</si>
  <si>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</si>
  <si>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</si>
  <si>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</si>
  <si>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</si>
  <si>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</si>
  <si>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</si>
  <si>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</si>
  <si>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</si>
  <si>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</si>
  <si>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</si>
  <si>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</si>
  <si>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</si>
  <si>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</si>
  <si>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</si>
  <si>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</si>
  <si>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</si>
  <si>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</si>
  <si>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</si>
  <si>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</si>
  <si>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</si>
  <si>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</si>
  <si>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</si>
  <si>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</si>
  <si>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</si>
  <si>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</si>
  <si>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</si>
  <si>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</si>
  <si>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</si>
  <si>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</si>
  <si>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</si>
  <si>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</si>
  <si>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</si>
  <si>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</si>
  <si>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</si>
  <si>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</si>
  <si>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</si>
  <si>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</si>
  <si>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</si>
  <si>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</si>
  <si>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</si>
  <si>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</si>
  <si>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</si>
  <si>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</si>
  <si>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</si>
  <si>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</si>
  <si>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</si>
  <si>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</si>
  <si>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</si>
  <si>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</si>
  <si>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</si>
  <si>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</si>
  <si>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</si>
  <si>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</si>
  <si>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</si>
  <si>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</si>
  <si>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</si>
  <si>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</si>
  <si>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</si>
  <si>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</si>
  <si>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</si>
  <si>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</si>
  <si>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</si>
  <si>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</si>
  <si>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</si>
  <si>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</si>
  <si>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</si>
  <si>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</si>
  <si>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</si>
  <si>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</si>
  <si>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</si>
  <si>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</si>
  <si>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</si>
  <si>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</si>
  <si>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</si>
  <si>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</si>
  <si>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</si>
  <si>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</si>
  <si>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</si>
  <si>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</si>
  <si>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</si>
  <si>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</si>
  <si>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</si>
  <si>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</si>
  <si>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</si>
  <si>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</si>
  <si>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</si>
  <si>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</si>
  <si>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</si>
  <si>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</si>
  <si>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</si>
  <si>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</si>
  <si>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</si>
  <si>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</si>
  <si>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</si>
  <si>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</si>
  <si>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</si>
  <si>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</si>
  <si>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</si>
  <si>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</si>
  <si>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</si>
  <si>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</si>
  <si>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</si>
  <si>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</si>
  <si>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</si>
  <si>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</si>
  <si>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</si>
  <si>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</si>
  <si>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</si>
  <si>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</si>
  <si>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</si>
  <si>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</si>
  <si>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</si>
  <si>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</si>
  <si>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</si>
  <si>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</si>
  <si>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</si>
  <si>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</si>
  <si>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</si>
  <si>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</si>
  <si>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</si>
  <si>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</si>
  <si>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</si>
  <si>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</si>
  <si>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</si>
  <si>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</si>
  <si>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</si>
  <si>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</si>
  <si>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</si>
  <si>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</si>
  <si>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</si>
  <si>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</si>
  <si>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</si>
  <si>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</si>
  <si>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</si>
  <si>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</si>
  <si>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</si>
  <si>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</si>
  <si>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</si>
  <si>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</si>
  <si>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</si>
  <si>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</si>
  <si>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</si>
  <si>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</si>
  <si>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</si>
  <si>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</si>
  <si>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</si>
  <si>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</si>
  <si>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</si>
  <si>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</si>
  <si>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</si>
  <si>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</si>
  <si>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</si>
  <si>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</si>
  <si>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</si>
  <si>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</si>
  <si>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</si>
  <si>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</si>
  <si>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</si>
  <si>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</si>
  <si>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</si>
  <si>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</si>
  <si>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</si>
  <si>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</si>
  <si>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</si>
  <si>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</si>
  <si>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</si>
  <si>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</si>
  <si>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</si>
  <si>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</si>
  <si>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</si>
  <si>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</si>
  <si>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</si>
  <si>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</si>
  <si>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</si>
  <si>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</si>
  <si>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</si>
  <si>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</si>
  <si>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</si>
  <si>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</si>
  <si>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</si>
  <si>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</si>
  <si>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</si>
  <si>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</si>
  <si>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</si>
  <si>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</si>
  <si>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</si>
  <si>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</si>
  <si>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</si>
  <si>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</si>
  <si>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</si>
  <si>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</si>
  <si>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</si>
  <si>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</si>
  <si>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</si>
  <si>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</si>
  <si>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</si>
  <si>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</si>
  <si>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</si>
  <si>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</si>
  <si>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</si>
  <si>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</si>
  <si>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</si>
  <si>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</si>
  <si>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</si>
  <si>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</si>
  <si>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</si>
  <si>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</si>
  <si>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</si>
  <si>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</si>
  <si>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</si>
  <si>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</si>
  <si>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</si>
  <si>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</si>
  <si>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</si>
  <si>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</si>
  <si>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</si>
  <si>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</si>
  <si>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</si>
  <si>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</si>
  <si>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</si>
  <si>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</si>
  <si>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</si>
  <si>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</si>
  <si>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</si>
  <si>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</si>
  <si>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</si>
  <si>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</si>
  <si>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</si>
  <si>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</si>
  <si>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</si>
  <si>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</si>
  <si>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</si>
  <si>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</si>
  <si>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</si>
  <si>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</si>
  <si>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</si>
  <si>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</si>
  <si>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</si>
  <si>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</si>
  <si>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</si>
  <si>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</si>
  <si>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</si>
  <si>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</si>
  <si>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</si>
  <si>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</si>
  <si>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</si>
  <si>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</si>
  <si>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</si>
  <si>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</si>
  <si>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</si>
  <si>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</si>
  <si>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</si>
  <si>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</si>
  <si>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</si>
  <si>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</si>
  <si>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</si>
  <si>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</si>
  <si>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</si>
  <si>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</si>
  <si>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</si>
  <si>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</si>
  <si>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</si>
  <si>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</si>
  <si>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</si>
  <si>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</si>
  <si>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</si>
  <si>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</si>
  <si>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</si>
  <si>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</si>
  <si>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</si>
  <si>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</si>
  <si>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</si>
  <si>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</si>
  <si>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</si>
  <si>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</si>
  <si>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</si>
  <si>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</si>
  <si>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</si>
  <si>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</si>
  <si>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</si>
  <si>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</si>
  <si>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</si>
  <si>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</si>
  <si>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</si>
  <si>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</si>
  <si>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</si>
  <si>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</si>
  <si>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</si>
  <si>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</si>
  <si>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</si>
  <si>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</si>
  <si>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</si>
  <si>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</si>
  <si>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</si>
  <si>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</si>
  <si>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</si>
  <si>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</si>
  <si>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</si>
  <si>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</si>
  <si>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</si>
  <si>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</si>
  <si>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</si>
  <si>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</si>
  <si>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</si>
  <si>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</si>
  <si>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</si>
  <si>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</si>
  <si>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</si>
  <si>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</si>
  <si>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</si>
  <si>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</si>
  <si>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</si>
  <si>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</si>
  <si>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</si>
  <si>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</si>
  <si>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</si>
  <si>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</si>
  <si>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</si>
  <si>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</si>
  <si>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</si>
  <si>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</si>
  <si>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</si>
  <si>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</si>
  <si>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</si>
  <si>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</si>
  <si>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</si>
  <si>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</si>
  <si>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</si>
  <si>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</si>
  <si>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</si>
  <si>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</si>
  <si>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</si>
  <si>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</si>
  <si>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</si>
  <si>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</si>
  <si>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</si>
  <si>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</si>
  <si>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</si>
  <si>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</si>
  <si>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</si>
  <si>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</si>
  <si>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</si>
  <si>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</si>
  <si>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</si>
  <si>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</si>
  <si>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</si>
  <si>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</si>
  <si>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</si>
  <si>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</si>
  <si>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</si>
  <si>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</si>
  <si>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</si>
  <si>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</si>
  <si>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</si>
  <si>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</si>
  <si>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</si>
  <si>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</si>
  <si>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</si>
  <si>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</si>
  <si>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</si>
  <si>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</si>
  <si>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</si>
  <si>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</si>
  <si>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</si>
  <si>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</si>
  <si>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</si>
  <si>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</si>
  <si>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</si>
  <si>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</si>
  <si>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</si>
  <si>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</si>
  <si>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</si>
  <si>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</si>
  <si>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</si>
  <si>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</si>
  <si>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</si>
  <si>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</si>
  <si>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</si>
  <si>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</si>
  <si>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</si>
  <si>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</si>
  <si>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</si>
  <si>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</si>
  <si>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</si>
  <si>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</si>
  <si>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</si>
  <si>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</si>
  <si>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</si>
  <si>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</si>
  <si>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</si>
  <si>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</si>
  <si>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</si>
  <si>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</si>
  <si>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</si>
  <si>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</si>
  <si>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</si>
  <si>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</si>
  <si>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</si>
  <si>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</si>
  <si>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</si>
  <si>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</si>
  <si>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</si>
  <si>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</si>
  <si>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</si>
  <si>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</si>
  <si>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</si>
  <si>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</si>
  <si>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</si>
  <si>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</si>
  <si>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</si>
  <si>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</si>
  <si>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</si>
  <si>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</si>
  <si>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</si>
  <si>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</si>
  <si>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</si>
  <si>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</si>
  <si>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</si>
  <si>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</si>
  <si>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</si>
  <si>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</si>
  <si>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</si>
  <si>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</si>
  <si>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</si>
  <si>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</si>
  <si>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</si>
  <si>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</si>
  <si>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</si>
  <si>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</si>
  <si>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</si>
  <si>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</si>
  <si>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</si>
  <si>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</si>
  <si>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</si>
  <si>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</si>
  <si>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</si>
  <si>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</si>
  <si>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</si>
  <si>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</si>
  <si>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</si>
  <si>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</si>
  <si>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</si>
  <si>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</si>
  <si>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</si>
  <si>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</si>
  <si>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</si>
  <si>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</si>
  <si>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</si>
  <si>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</si>
  <si>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</si>
  <si>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</si>
  <si>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</si>
  <si>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</si>
  <si>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</si>
  <si>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</si>
  <si>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</si>
  <si>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</si>
  <si>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</si>
  <si>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</si>
  <si>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</si>
  <si>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</si>
  <si>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</si>
  <si>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</si>
  <si>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</si>
  <si>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</si>
  <si>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</si>
  <si>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</si>
  <si>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</si>
  <si>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</si>
  <si>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</si>
  <si>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</si>
  <si>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</si>
  <si>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</si>
  <si>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</si>
  <si>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</si>
  <si>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</si>
  <si>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</si>
  <si>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</si>
  <si>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</si>
  <si>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</si>
  <si>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</si>
  <si>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</si>
  <si>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</si>
  <si>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</si>
  <si>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</si>
  <si>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</si>
  <si>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</si>
  <si>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</si>
  <si>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</si>
  <si>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</si>
  <si>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</si>
  <si>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</si>
  <si>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</si>
  <si>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</si>
  <si>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</si>
  <si>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</si>
  <si>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</si>
  <si>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</si>
  <si>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</si>
  <si>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</si>
  <si>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</si>
  <si>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</si>
  <si>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</si>
  <si>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</si>
  <si>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</si>
  <si>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</si>
  <si>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</si>
  <si>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</si>
  <si>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</si>
  <si>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</si>
  <si>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</si>
  <si>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</si>
  <si>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</si>
  <si>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</si>
  <si>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</si>
  <si>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</si>
  <si>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</si>
  <si>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</si>
  <si>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</si>
  <si>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</si>
  <si>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</si>
  <si>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</si>
  <si>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</si>
  <si>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</si>
  <si>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</si>
  <si>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</si>
  <si>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</si>
  <si>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</si>
  <si>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</si>
  <si>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</si>
  <si>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</si>
  <si>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</si>
  <si>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</si>
  <si>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</si>
  <si>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</si>
  <si>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</si>
  <si>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</si>
  <si>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</si>
  <si>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</si>
  <si>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</si>
  <si>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</si>
  <si>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</si>
  <si>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</si>
  <si>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</si>
  <si>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</si>
  <si>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</si>
  <si>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</si>
  <si>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</si>
  <si>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</si>
  <si>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</si>
  <si>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</si>
  <si>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</si>
  <si>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</si>
  <si>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</si>
  <si>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</si>
  <si>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</si>
  <si>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</si>
  <si>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</si>
  <si>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</si>
  <si>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</si>
  <si>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</si>
  <si>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</si>
  <si>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</si>
  <si>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</si>
  <si>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</si>
  <si>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</si>
  <si>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</si>
  <si>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</si>
  <si>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</si>
  <si>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</si>
  <si>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</si>
  <si>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</si>
  <si>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</si>
  <si>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</si>
  <si>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</si>
  <si>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</si>
  <si>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</si>
  <si>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</si>
  <si>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</si>
  <si>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</si>
  <si>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</si>
  <si>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</si>
  <si>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</si>
  <si>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</si>
  <si>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</si>
  <si>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</si>
  <si>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</si>
  <si>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</si>
  <si>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</si>
  <si>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</si>
  <si>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</si>
  <si>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</si>
  <si>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</si>
  <si>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</si>
  <si>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</si>
  <si>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</si>
  <si>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</si>
  <si>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</si>
  <si>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</si>
  <si>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</si>
  <si>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</si>
  <si>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</si>
  <si>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</si>
  <si>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</si>
  <si>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</si>
  <si>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</si>
  <si>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</si>
  <si>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</si>
  <si>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</si>
  <si>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</si>
  <si>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</si>
  <si>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</si>
  <si>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</si>
  <si>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</si>
  <si>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</si>
  <si>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</si>
  <si>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</si>
  <si>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</si>
  <si>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</si>
  <si>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</si>
  <si>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</si>
  <si>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</si>
  <si>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</si>
  <si>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</si>
  <si>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</si>
  <si>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</si>
  <si>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</si>
  <si>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</si>
  <si>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</si>
  <si>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</si>
  <si>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</si>
  <si>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</si>
  <si>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</si>
  <si>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</si>
  <si>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</si>
  <si>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</si>
  <si>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</si>
  <si>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</si>
  <si>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</si>
  <si>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</si>
  <si>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</si>
  <si>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</si>
  <si>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</si>
  <si>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</si>
  <si>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</si>
  <si>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</si>
  <si>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</si>
  <si>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</si>
  <si>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</si>
  <si>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</si>
  <si>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</si>
  <si>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</si>
  <si>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</si>
  <si>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</si>
  <si>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</si>
  <si>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</si>
  <si>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</si>
  <si>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</si>
  <si>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</si>
  <si>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</si>
  <si>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</si>
  <si>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</si>
  <si>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</si>
  <si>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</si>
  <si>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</si>
  <si>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</si>
  <si>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</si>
  <si>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</si>
  <si>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</si>
  <si>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</si>
  <si>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</si>
  <si>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</si>
  <si>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</si>
  <si>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</si>
  <si>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</si>
  <si>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</si>
  <si>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</si>
  <si>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</si>
  <si>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</si>
  <si>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</si>
  <si>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</si>
  <si>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</si>
  <si>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</si>
  <si>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</si>
  <si>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</si>
  <si>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</si>
  <si>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</si>
  <si>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</si>
  <si>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</si>
  <si>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</si>
  <si>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</si>
  <si>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</si>
  <si>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</si>
  <si>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</si>
  <si>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</si>
  <si>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</si>
  <si>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</si>
  <si>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</si>
  <si>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</si>
  <si>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</si>
  <si>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</si>
  <si>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</si>
  <si>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</si>
  <si>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</si>
  <si>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</si>
  <si>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</si>
  <si>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</si>
  <si>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</si>
  <si>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</si>
  <si>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</si>
  <si>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</si>
  <si>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</si>
  <si>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</si>
  <si>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</si>
  <si>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</si>
  <si>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</si>
  <si>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</si>
  <si>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</si>
  <si>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</si>
  <si>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</si>
  <si>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</si>
  <si>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</si>
  <si>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</si>
  <si>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</si>
  <si>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</si>
  <si>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</si>
  <si>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</si>
  <si>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</si>
  <si>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</si>
  <si>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</si>
  <si>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</si>
  <si>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</si>
  <si>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</si>
  <si>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</si>
  <si>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</si>
  <si>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</si>
  <si>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</si>
  <si>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</si>
  <si>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</si>
  <si>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</si>
  <si>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</si>
  <si>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</si>
  <si>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</si>
  <si>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</si>
  <si>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</si>
  <si>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</si>
  <si>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</si>
  <si>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</si>
  <si>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</si>
  <si>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</si>
  <si>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</si>
  <si>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</si>
  <si>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</si>
  <si>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</si>
  <si>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</si>
  <si>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</si>
  <si>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</si>
  <si>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</si>
  <si>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</si>
  <si>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</si>
  <si>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</si>
  <si>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</si>
  <si>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</si>
  <si>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</si>
  <si>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</si>
  <si>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</si>
  <si>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</si>
  <si>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</si>
  <si>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</si>
  <si>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</si>
  <si>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</si>
  <si>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</si>
  <si>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</si>
  <si>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</si>
  <si>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</si>
  <si>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</si>
  <si>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</si>
  <si>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</si>
  <si>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</si>
  <si>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</si>
  <si>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</si>
  <si>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</si>
  <si>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</si>
  <si>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</si>
  <si>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</si>
  <si>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</si>
  <si>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</si>
  <si>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</si>
  <si>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</si>
  <si>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</si>
  <si>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</si>
  <si>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</si>
  <si>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</si>
  <si>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</si>
  <si>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</si>
  <si>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</si>
  <si>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</si>
  <si>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</si>
  <si>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</si>
  <si>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</si>
  <si>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</si>
  <si>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</si>
  <si>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</si>
  <si>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</si>
  <si>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</si>
  <si>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</si>
  <si>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</si>
  <si>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</si>
  <si>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</si>
  <si>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</si>
  <si>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</si>
  <si>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</si>
  <si>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</si>
  <si>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</si>
  <si>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</si>
  <si>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</si>
  <si>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</si>
  <si>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</si>
  <si>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</si>
  <si>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</si>
  <si>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</si>
  <si>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</si>
  <si>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</si>
  <si>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</si>
  <si>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</si>
  <si>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</si>
  <si>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</si>
  <si>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</si>
  <si>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</si>
  <si>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</si>
  <si>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</si>
  <si>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</si>
  <si>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</si>
  <si>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</si>
  <si>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</si>
  <si>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</si>
  <si>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</si>
  <si>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</si>
  <si>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</si>
  <si>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</si>
  <si>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</si>
  <si>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</si>
  <si>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</si>
  <si>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</si>
  <si>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</si>
  <si>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</si>
  <si>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</si>
  <si>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</si>
  <si>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</si>
  <si>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</si>
  <si>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</si>
  <si>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</si>
  <si>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</si>
  <si>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</si>
  <si>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</si>
  <si>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</si>
  <si>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</si>
  <si>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</si>
  <si>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</si>
  <si>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</si>
  <si>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</si>
  <si>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</si>
  <si>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</si>
  <si>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</si>
  <si>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</si>
  <si>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</si>
  <si>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</si>
  <si>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</si>
  <si>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</si>
  <si>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</si>
  <si>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</si>
  <si>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</si>
  <si>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</si>
  <si>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</si>
  <si>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</si>
  <si>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</si>
  <si>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</si>
  <si>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</si>
  <si>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</si>
  <si>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</si>
  <si>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</si>
  <si>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</si>
  <si>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</si>
  <si>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</si>
  <si>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</si>
  <si>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</si>
  <si>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</si>
  <si>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</si>
  <si>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</si>
  <si>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</si>
  <si>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</si>
  <si>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</si>
  <si>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</si>
  <si>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</si>
  <si>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</si>
  <si>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</si>
  <si>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</si>
  <si>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</si>
  <si>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</si>
  <si>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</si>
  <si>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</si>
  <si>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</si>
  <si>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</si>
  <si>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</si>
  <si>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</si>
  <si>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</si>
  <si>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</si>
  <si>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</si>
  <si>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</si>
  <si>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</si>
  <si>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</si>
  <si>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</si>
  <si>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</si>
  <si>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</si>
  <si>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</si>
  <si>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</si>
  <si>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</si>
  <si>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</si>
  <si>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</si>
  <si>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</si>
  <si>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</si>
  <si>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</si>
  <si>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</si>
  <si>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</si>
  <si>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</si>
  <si>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</si>
  <si>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</si>
  <si>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</si>
  <si>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</si>
  <si>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</si>
  <si>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</si>
  <si>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</si>
  <si>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</si>
  <si>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</si>
  <si>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</si>
  <si>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</si>
  <si>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</si>
  <si>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</si>
  <si>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</si>
  <si>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</si>
  <si>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</si>
  <si>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</si>
  <si>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</si>
  <si>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</si>
  <si>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</si>
  <si>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</si>
  <si>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</si>
  <si>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</si>
  <si>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</si>
  <si>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</si>
  <si>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</si>
  <si>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</si>
  <si>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</si>
  <si>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</si>
  <si>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</si>
  <si>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</si>
  <si>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</si>
  <si>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</si>
  <si>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</si>
  <si>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</si>
  <si>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</si>
  <si>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</si>
  <si>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</si>
  <si>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</si>
  <si>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</si>
  <si>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</si>
  <si>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</si>
  <si>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</si>
  <si>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</si>
  <si>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</si>
  <si>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</si>
  <si>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</si>
  <si>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</si>
  <si>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</si>
  <si>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</si>
  <si>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</si>
  <si>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</si>
  <si>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</si>
  <si>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</si>
  <si>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</si>
  <si>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</si>
  <si>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</si>
  <si>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</si>
  <si>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</si>
  <si>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</si>
  <si>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</si>
  <si>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</si>
  <si>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</si>
  <si>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</si>
  <si>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</si>
  <si>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</si>
  <si>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</si>
  <si>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</si>
  <si>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</si>
  <si>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</si>
  <si>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</si>
  <si>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</si>
  <si>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</si>
  <si>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</si>
  <si>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</si>
  <si>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</si>
  <si>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</si>
  <si>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</si>
  <si>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</si>
  <si>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</si>
  <si>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</si>
  <si>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</si>
  <si>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</si>
  <si>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</si>
  <si>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</si>
  <si>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</si>
  <si>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</si>
  <si>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</si>
  <si>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</si>
  <si>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</si>
  <si>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</si>
  <si>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</si>
  <si>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</si>
  <si>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</si>
  <si>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</si>
  <si>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</si>
  <si>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</si>
  <si>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</si>
  <si>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</si>
  <si>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</si>
  <si>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</si>
  <si>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</si>
  <si>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</si>
  <si>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</si>
  <si>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</si>
  <si>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</si>
  <si>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</si>
  <si>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</si>
  <si>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</si>
  <si>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</si>
  <si>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</si>
  <si>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</si>
  <si>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</si>
  <si>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</si>
  <si>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</si>
  <si>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</si>
  <si>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</si>
  <si>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</si>
  <si>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</si>
  <si>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</si>
  <si>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</si>
  <si>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</si>
  <si>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</si>
  <si>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</si>
  <si>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</si>
  <si>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</si>
  <si>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</si>
  <si>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</si>
  <si>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</si>
  <si>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</si>
  <si>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</si>
  <si>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</si>
  <si>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</si>
  <si>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</si>
  <si>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</si>
  <si>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</si>
  <si>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</si>
  <si>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</si>
  <si>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</si>
  <si>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</si>
  <si>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</si>
  <si>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</si>
  <si>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</si>
  <si>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</si>
  <si>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</si>
  <si>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</si>
  <si>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</si>
  <si>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</si>
  <si>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</si>
  <si>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</si>
  <si>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</si>
  <si>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</si>
  <si>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</si>
  <si>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</si>
  <si>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</si>
  <si>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</si>
  <si>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</si>
  <si>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</si>
  <si>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</si>
  <si>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</si>
  <si>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</si>
  <si>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</si>
  <si>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</si>
  <si>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</si>
  <si>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</si>
  <si>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</si>
  <si>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</si>
  <si>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</si>
  <si>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</si>
  <si>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</si>
  <si>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</si>
  <si>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</si>
  <si>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</si>
  <si>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</si>
  <si>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</si>
  <si>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</si>
  <si>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</si>
  <si>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</si>
  <si>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</si>
  <si>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</si>
  <si>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</si>
  <si>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</si>
  <si>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</si>
  <si>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</si>
  <si>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</si>
  <si>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</si>
  <si>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</si>
  <si>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</si>
  <si>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</si>
  <si>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</si>
  <si>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</si>
  <si>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</si>
  <si>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</si>
  <si>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</si>
  <si>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</si>
  <si>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</si>
  <si>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</si>
  <si>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</si>
  <si>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</si>
  <si>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</si>
  <si>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</si>
  <si>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</si>
  <si>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</si>
  <si>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</si>
  <si>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</si>
  <si>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</si>
  <si>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</si>
  <si>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</si>
  <si>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</si>
  <si>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</si>
  <si>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</si>
  <si>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</si>
  <si>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</si>
  <si>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</si>
  <si>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</si>
  <si>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</si>
  <si>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</si>
  <si>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</si>
  <si>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</si>
  <si>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</si>
  <si>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</si>
  <si>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</si>
  <si>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</si>
  <si>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</si>
  <si>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</si>
  <si>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</si>
  <si>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</si>
  <si>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</si>
  <si>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</si>
  <si>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</si>
  <si>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</si>
  <si>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</si>
  <si>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</si>
  <si>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</si>
  <si>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</si>
  <si>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</si>
  <si>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</si>
  <si>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</si>
  <si>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</si>
  <si>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</si>
  <si>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</si>
  <si>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</si>
  <si>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</si>
  <si>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</si>
  <si>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</si>
  <si>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</si>
  <si>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</si>
  <si>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</si>
  <si>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</si>
  <si>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</si>
  <si>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</si>
  <si>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</si>
  <si>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</si>
  <si>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</si>
  <si>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</si>
  <si>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</si>
  <si>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</si>
  <si>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</si>
  <si>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</si>
  <si>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</si>
  <si>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</si>
  <si>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</si>
  <si>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</si>
  <si>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</si>
  <si>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</si>
  <si>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</si>
  <si>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</si>
  <si>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</si>
  <si>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</si>
  <si>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</si>
  <si>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</si>
  <si>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</si>
  <si>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</si>
  <si>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</si>
  <si>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</si>
  <si>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</si>
  <si>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</si>
  <si>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</si>
  <si>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</si>
  <si>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</si>
  <si>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</si>
  <si>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</si>
  <si>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</si>
  <si>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</si>
  <si>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</si>
  <si>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</si>
  <si>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</si>
  <si>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</si>
  <si>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</si>
  <si>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</si>
  <si>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</si>
  <si>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</si>
  <si>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</si>
  <si>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</si>
  <si>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</si>
  <si>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</si>
  <si>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</si>
  <si>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</si>
  <si>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</si>
  <si>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</si>
  <si>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</si>
  <si>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</si>
  <si>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</si>
  <si>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</si>
  <si>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</si>
  <si>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</si>
  <si>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</si>
  <si>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</si>
  <si>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</si>
  <si>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</si>
  <si>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</si>
  <si>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</si>
  <si>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</si>
  <si>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</si>
  <si>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</si>
  <si>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</si>
  <si>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</si>
  <si>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</si>
  <si>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</si>
  <si>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</si>
  <si>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</si>
  <si>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</si>
  <si>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</si>
  <si>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</si>
  <si>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</si>
  <si>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</si>
  <si>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</si>
  <si>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</si>
  <si>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</si>
  <si>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</si>
  <si>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</si>
  <si>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</si>
  <si>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</si>
  <si>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</si>
  <si>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</si>
  <si>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</si>
  <si>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</si>
  <si>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</si>
  <si>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</si>
  <si>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</si>
  <si>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</si>
  <si>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</si>
  <si>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</si>
  <si>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</si>
  <si>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</si>
  <si>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</si>
  <si>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</si>
  <si>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</si>
  <si>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</si>
  <si>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</si>
  <si>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</si>
  <si>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</si>
  <si>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</si>
  <si>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</si>
  <si>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</si>
  <si>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</si>
  <si>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</si>
  <si>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</si>
  <si>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</si>
  <si>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</si>
  <si>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</si>
  <si>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</si>
  <si>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</si>
  <si>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</si>
  <si>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</si>
  <si>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</si>
  <si>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</si>
  <si>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</si>
  <si>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</si>
  <si>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</si>
  <si>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</si>
  <si>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</si>
  <si>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</si>
  <si>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</si>
  <si>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</si>
  <si>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</si>
  <si>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</si>
  <si>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</si>
  <si>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</si>
  <si>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</si>
  <si>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</si>
  <si>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</si>
  <si>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</si>
  <si>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</si>
  <si>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</si>
  <si>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</si>
  <si>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</si>
  <si>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</si>
  <si>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</si>
  <si>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</si>
  <si>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</si>
  <si>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</si>
  <si>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</si>
  <si>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</si>
  <si>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</si>
  <si>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</si>
  <si>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</si>
  <si>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</si>
  <si>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</si>
  <si>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</si>
  <si>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</si>
  <si>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</si>
  <si>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</si>
  <si>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</si>
  <si>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</si>
  <si>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</si>
  <si>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</si>
  <si>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</si>
  <si>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</si>
  <si>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</si>
  <si>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</si>
  <si>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</si>
  <si>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</si>
  <si>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</si>
  <si>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</si>
  <si>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</si>
  <si>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</si>
  <si>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</si>
  <si>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</si>
  <si>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</si>
  <si>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</si>
  <si>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</si>
  <si>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</si>
  <si>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</si>
  <si>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</si>
  <si>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</si>
  <si>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</si>
  <si>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</si>
  <si>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</si>
  <si>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</si>
  <si>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</si>
  <si>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</si>
  <si>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</si>
  <si>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</si>
  <si>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</si>
  <si>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</si>
  <si>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</si>
  <si>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</si>
  <si>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</si>
  <si>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</si>
  <si>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</si>
  <si>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</si>
  <si>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</si>
  <si>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</si>
  <si>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</si>
  <si>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</si>
  <si>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</si>
  <si>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</si>
  <si>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</si>
  <si>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</si>
  <si>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</si>
  <si>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</si>
  <si>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</si>
  <si>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</si>
  <si>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</si>
  <si>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</si>
  <si>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</si>
  <si>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</si>
  <si>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</si>
  <si>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</si>
  <si>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</si>
  <si>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</si>
  <si>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</si>
  <si>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</si>
  <si>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</si>
  <si>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</si>
  <si>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</si>
  <si>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</si>
  <si>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</si>
  <si>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</si>
  <si>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</si>
  <si>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</si>
  <si>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</si>
  <si>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</si>
  <si>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</si>
  <si>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</si>
  <si>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</si>
  <si>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</si>
  <si>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</si>
  <si>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</si>
  <si>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</si>
  <si>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</si>
  <si>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</si>
  <si>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</si>
  <si>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</si>
  <si>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</si>
  <si>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</si>
  <si>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</si>
  <si>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</si>
  <si>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</si>
  <si>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</si>
  <si>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</si>
  <si>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</si>
  <si>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</si>
  <si>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</si>
  <si>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</si>
  <si>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</si>
  <si>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</si>
  <si>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</si>
  <si>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</si>
  <si>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</si>
  <si>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</si>
  <si>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</si>
  <si>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</si>
  <si>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</si>
  <si>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</si>
  <si>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</si>
  <si>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</si>
  <si>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</si>
  <si>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</si>
  <si>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</si>
  <si>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</si>
  <si>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</si>
  <si>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</si>
  <si>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</si>
  <si>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</si>
  <si>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</si>
  <si>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</si>
  <si>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</si>
  <si>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</si>
  <si>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</si>
  <si>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</si>
  <si>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</si>
  <si>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</si>
  <si>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</si>
  <si>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</si>
  <si>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</si>
  <si>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</si>
  <si>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</si>
  <si>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</si>
  <si>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</si>
  <si>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</si>
  <si>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</si>
  <si>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</si>
  <si>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</si>
  <si>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</si>
  <si>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</si>
  <si>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</si>
  <si>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</si>
  <si>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</si>
  <si>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</si>
  <si>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</si>
  <si>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</si>
  <si>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</si>
  <si>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</si>
  <si>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</si>
  <si>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</si>
  <si>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</si>
  <si>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</si>
  <si>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</si>
  <si>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</si>
  <si>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</si>
  <si>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</si>
  <si>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</si>
  <si>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</si>
  <si>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</si>
  <si>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</si>
  <si>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</si>
  <si>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</si>
  <si>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</si>
  <si>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</si>
  <si>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</si>
  <si>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</si>
  <si>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</si>
  <si>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</si>
  <si>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</si>
  <si>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</si>
  <si>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</si>
  <si>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</si>
  <si>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</si>
  <si>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</si>
  <si>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</si>
  <si>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</si>
  <si>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</si>
  <si>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</si>
  <si>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</si>
  <si>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</si>
  <si>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</si>
  <si>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</si>
  <si>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</si>
  <si>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</si>
  <si>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</si>
  <si>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</si>
  <si>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</si>
  <si>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</si>
  <si>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</si>
  <si>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</si>
  <si>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</si>
  <si>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</si>
  <si>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</si>
  <si>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</si>
  <si>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</si>
  <si>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</si>
  <si>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</si>
  <si>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</si>
  <si>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</si>
  <si>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</si>
  <si>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</si>
  <si>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</si>
  <si>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</si>
  <si>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</si>
  <si>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</si>
  <si>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</si>
  <si>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</si>
  <si>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</si>
  <si>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</si>
  <si>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</si>
  <si>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</si>
  <si>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</si>
  <si>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</si>
  <si>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</si>
  <si>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</si>
  <si>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</si>
  <si>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</si>
  <si>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</si>
  <si>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</si>
  <si>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</si>
  <si>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</si>
  <si>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</si>
  <si>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</si>
  <si>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</si>
  <si>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</si>
  <si>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</si>
  <si>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</si>
  <si>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</si>
  <si>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</si>
  <si>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</si>
  <si>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</si>
  <si>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</si>
  <si>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</si>
  <si>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</si>
  <si>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</si>
  <si>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</si>
  <si>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</si>
  <si>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</si>
  <si>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</si>
  <si>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</si>
  <si>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</si>
  <si>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</si>
  <si>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</si>
  <si>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</si>
  <si>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</si>
  <si>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</si>
  <si>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</si>
  <si>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</si>
  <si>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</si>
  <si>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</si>
  <si>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</si>
  <si>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</si>
  <si>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</si>
  <si>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</si>
  <si>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</si>
  <si>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</si>
  <si>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</si>
  <si>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</si>
  <si>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</si>
  <si>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</si>
  <si>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</si>
  <si>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</si>
  <si>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</si>
  <si>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</si>
  <si>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</si>
  <si>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</si>
  <si>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</si>
  <si>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</si>
  <si>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</si>
  <si>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</si>
  <si>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</si>
  <si>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</si>
  <si>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</si>
  <si>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</si>
  <si>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</si>
  <si>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</si>
  <si>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</si>
  <si>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</si>
  <si>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</si>
  <si>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</si>
  <si>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</si>
  <si>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</si>
  <si>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</si>
  <si>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</si>
  <si>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</si>
  <si>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</si>
  <si>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</si>
  <si>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</si>
  <si>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</si>
  <si>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</si>
  <si>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</si>
  <si>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</si>
  <si>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</si>
  <si>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</si>
  <si>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</si>
  <si>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</si>
  <si>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</si>
  <si>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</si>
  <si>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</si>
  <si>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</si>
  <si>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</si>
  <si>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</si>
  <si>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</si>
  <si>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</si>
  <si>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</si>
  <si>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</si>
  <si>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</si>
  <si>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</si>
  <si>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</si>
  <si>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</si>
  <si>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</si>
  <si>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</si>
  <si>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</si>
  <si>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</si>
  <si>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</si>
  <si>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</si>
  <si>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</si>
  <si>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</si>
  <si>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</si>
  <si>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</si>
  <si>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</si>
  <si>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</si>
  <si>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</si>
  <si>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</si>
  <si>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</si>
  <si>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</si>
  <si>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</si>
  <si>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</si>
  <si>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</si>
  <si>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</si>
  <si>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</si>
  <si>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</si>
  <si>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</si>
  <si>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</si>
  <si>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</si>
  <si>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</si>
  <si>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</si>
  <si>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</si>
  <si>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</si>
  <si>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</si>
  <si>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</si>
  <si>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</si>
  <si>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</si>
  <si>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</si>
  <si>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</si>
  <si>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</si>
  <si>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</si>
  <si>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</si>
  <si>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</si>
  <si>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</si>
  <si>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</si>
  <si>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</si>
  <si>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</si>
  <si>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</si>
  <si>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</si>
  <si>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</si>
  <si>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</si>
  <si>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</si>
  <si>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</si>
  <si>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</si>
  <si>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</si>
  <si>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</si>
  <si>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</si>
  <si>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</si>
  <si>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</si>
  <si>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</si>
  <si>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</si>
  <si>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</si>
  <si>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</si>
  <si>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</si>
  <si>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</si>
  <si>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</si>
  <si>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</si>
  <si>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</si>
  <si>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</si>
  <si>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</si>
  <si>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</si>
  <si>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</si>
  <si>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</si>
  <si>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</si>
  <si>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</si>
  <si>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</si>
  <si>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</si>
  <si>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</si>
  <si>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</si>
  <si>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</si>
  <si>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</si>
  <si>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</si>
  <si>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</si>
  <si>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</si>
  <si>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</si>
  <si>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</si>
  <si>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</si>
  <si>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</si>
  <si>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</si>
  <si>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</si>
  <si>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</si>
  <si>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</si>
  <si>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</si>
  <si>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</si>
  <si>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</si>
  <si>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</si>
  <si>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</si>
  <si>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</si>
  <si>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</si>
  <si>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</si>
  <si>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</si>
  <si>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</si>
  <si>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</si>
  <si>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</si>
  <si>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</si>
  <si>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</si>
  <si>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</si>
  <si>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</si>
  <si>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</si>
  <si>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</si>
  <si>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</si>
  <si>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</si>
  <si>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</si>
  <si>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</si>
  <si>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</si>
  <si>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</si>
  <si>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</si>
  <si>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</si>
  <si>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</si>
  <si>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</si>
  <si>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</si>
  <si>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</si>
  <si>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</si>
  <si>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</si>
  <si>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</si>
  <si>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</si>
  <si>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</si>
  <si>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</si>
  <si>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</si>
  <si>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</si>
  <si>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</si>
  <si>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</si>
  <si>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</si>
  <si>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</si>
  <si>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</si>
  <si>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</si>
  <si>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</si>
  <si>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</si>
  <si>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</si>
  <si>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</si>
  <si>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</si>
  <si>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</si>
  <si>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</si>
  <si>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</si>
  <si>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</si>
  <si>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</si>
  <si>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</si>
  <si>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</si>
  <si>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</si>
  <si>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</si>
  <si>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</si>
  <si>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</si>
  <si>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</si>
  <si>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</si>
  <si>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</si>
  <si>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</si>
  <si>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</si>
  <si>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</si>
  <si>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</si>
  <si>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</si>
  <si>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</si>
  <si>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</si>
  <si>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</si>
  <si>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</si>
  <si>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</si>
  <si>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</si>
  <si>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</si>
  <si>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</si>
  <si>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</si>
  <si>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</si>
  <si>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</si>
  <si>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</si>
  <si>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</si>
  <si>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</si>
  <si>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</si>
  <si>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</si>
  <si>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</si>
  <si>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</si>
  <si>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</si>
  <si>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</si>
  <si>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</si>
  <si>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</si>
  <si>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</si>
  <si>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</si>
  <si>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</si>
  <si>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</si>
  <si>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</si>
  <si>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</si>
  <si>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</si>
  <si>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</si>
  <si>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</si>
  <si>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</si>
  <si>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</si>
  <si>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</si>
  <si>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</si>
  <si>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</si>
  <si>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</si>
  <si>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</si>
  <si>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</si>
  <si>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</si>
  <si>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</si>
  <si>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</si>
  <si>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</si>
  <si>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</si>
  <si>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</si>
  <si>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</si>
  <si>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</si>
  <si>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</si>
  <si>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</si>
  <si>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</si>
  <si>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</si>
  <si>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</si>
  <si>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</si>
  <si>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</si>
  <si>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</si>
  <si>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</si>
  <si>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</si>
  <si>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</si>
  <si>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</si>
  <si>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</si>
  <si>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</si>
  <si>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</si>
  <si>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</si>
  <si>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</si>
  <si>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</si>
  <si>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</si>
  <si>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</si>
  <si>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</si>
  <si>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</si>
  <si>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</si>
  <si>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</si>
  <si>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</si>
  <si>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</si>
  <si>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</si>
  <si>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</si>
  <si>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</si>
  <si>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</si>
  <si>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</si>
  <si>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</si>
  <si>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</si>
  <si>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</si>
  <si>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</si>
  <si>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</si>
  <si>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</si>
  <si>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</si>
  <si>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</si>
  <si>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</si>
  <si>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</si>
  <si>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</si>
  <si>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</si>
  <si>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</si>
  <si>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</si>
  <si>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</si>
  <si>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</si>
  <si>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</si>
  <si>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</si>
  <si>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</si>
  <si>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</si>
  <si>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</si>
  <si>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</si>
  <si>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</si>
  <si>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</si>
  <si>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</si>
  <si>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</si>
  <si>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</si>
  <si>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</si>
  <si>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</si>
  <si>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</si>
  <si>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</si>
  <si>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</si>
  <si>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</si>
  <si>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</si>
  <si>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</si>
  <si>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</si>
  <si>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</si>
  <si>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</si>
  <si>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</si>
  <si>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</si>
  <si>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</si>
  <si>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</si>
  <si>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</si>
  <si>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</si>
  <si>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</si>
  <si>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</si>
  <si>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</si>
  <si>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</si>
  <si>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</si>
  <si>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</si>
  <si>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</si>
  <si>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</si>
  <si>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</si>
  <si>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</si>
  <si>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</si>
  <si>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</si>
  <si>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</si>
  <si>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</si>
  <si>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</si>
  <si>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</si>
  <si>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</si>
  <si>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</si>
  <si>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</si>
  <si>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</si>
  <si>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</si>
  <si>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</si>
  <si>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</si>
  <si>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</si>
  <si>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</si>
  <si>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</si>
  <si>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</si>
  <si>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</si>
  <si>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</si>
  <si>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</si>
  <si>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</si>
  <si>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</si>
  <si>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</si>
  <si>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</si>
  <si>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</si>
  <si>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</si>
  <si>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</si>
  <si>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</si>
  <si>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</si>
  <si>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</si>
  <si>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</si>
  <si>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</si>
  <si>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</si>
  <si>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</si>
  <si>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</si>
  <si>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</si>
  <si>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</si>
  <si>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</si>
  <si>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</si>
  <si>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</si>
  <si>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</si>
  <si>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</si>
  <si>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</si>
  <si>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</si>
  <si>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</si>
  <si>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</si>
  <si>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</si>
  <si>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</si>
  <si>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</si>
  <si>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</si>
  <si>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</si>
  <si>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</si>
  <si>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</si>
  <si>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</si>
  <si>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</si>
  <si>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</si>
  <si>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</si>
  <si>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</si>
  <si>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</si>
  <si>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</si>
  <si>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</si>
  <si>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</si>
  <si>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</si>
  <si>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</si>
  <si>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</si>
  <si>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</si>
  <si>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</si>
  <si>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</si>
  <si>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</si>
  <si>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</si>
  <si>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</si>
  <si>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</si>
  <si>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</si>
  <si>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</si>
  <si>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</si>
  <si>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</si>
  <si>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</si>
  <si>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</si>
  <si>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</si>
  <si>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</si>
  <si>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</si>
  <si>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</si>
  <si>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</si>
  <si>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</si>
  <si>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</si>
  <si>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</si>
  <si>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</si>
  <si>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</si>
  <si>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</si>
  <si>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</si>
  <si>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</si>
  <si>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</si>
  <si>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</si>
  <si>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</si>
  <si>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</si>
  <si>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</si>
  <si>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</si>
  <si>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</si>
  <si>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</si>
  <si>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</si>
  <si>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</si>
  <si>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</si>
  <si>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</si>
  <si>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</si>
  <si>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</si>
  <si>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</si>
  <si>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</si>
  <si>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</si>
  <si>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</si>
  <si>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</si>
  <si>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</si>
  <si>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</si>
  <si>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</si>
  <si>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</si>
  <si>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</si>
  <si>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</si>
  <si>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</si>
  <si>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</si>
  <si>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</si>
  <si>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</si>
  <si>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</si>
  <si>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</si>
  <si>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</si>
  <si>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</si>
  <si>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</si>
  <si>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</si>
  <si>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</si>
  <si>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</si>
  <si>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</si>
  <si>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</si>
  <si>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</si>
  <si>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</si>
  <si>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</si>
  <si>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</si>
  <si>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</si>
  <si>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</si>
  <si>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</si>
  <si>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</si>
  <si>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</si>
  <si>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</si>
  <si>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</si>
  <si>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</si>
  <si>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</si>
  <si>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</si>
  <si>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</si>
  <si>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</si>
  <si>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</si>
  <si>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</si>
  <si>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</si>
  <si>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</si>
  <si>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</si>
  <si>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</si>
  <si>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</si>
  <si>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</si>
  <si>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</si>
  <si>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</si>
  <si>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</si>
  <si>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</si>
  <si>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</si>
  <si>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</si>
  <si>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</si>
  <si>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</si>
  <si>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</si>
  <si>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</si>
  <si>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</si>
  <si>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</si>
  <si>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</si>
  <si>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</si>
  <si>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</si>
  <si>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</si>
  <si>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</si>
  <si>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</si>
  <si>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</si>
  <si>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</si>
  <si>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</si>
  <si>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</si>
  <si>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</si>
  <si>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</si>
  <si>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</si>
  <si>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</si>
  <si>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</si>
  <si>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</si>
  <si>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</si>
  <si>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</si>
  <si>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</si>
  <si>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</si>
  <si>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</si>
  <si>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</si>
  <si>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</si>
  <si>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</si>
  <si>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</si>
  <si>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</si>
  <si>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</si>
  <si>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</si>
  <si>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</si>
  <si>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</si>
  <si>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</si>
  <si>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</si>
  <si>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</si>
  <si>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</si>
  <si>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</si>
  <si>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</si>
  <si>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</si>
  <si>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</si>
  <si>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</si>
  <si>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</si>
  <si>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</si>
  <si>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</si>
  <si>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</si>
  <si>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</si>
  <si>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</si>
  <si>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</si>
  <si>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</si>
  <si>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</si>
  <si>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</si>
  <si>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</si>
  <si>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</si>
  <si>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</si>
  <si>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</si>
  <si>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</si>
  <si>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</si>
  <si>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</si>
  <si>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</si>
  <si>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</si>
  <si>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</si>
  <si>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</si>
  <si>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</si>
  <si>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</si>
  <si>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</si>
  <si>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</si>
  <si>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</si>
  <si>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</si>
  <si>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</si>
  <si>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</si>
  <si>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</si>
  <si>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</si>
  <si>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</si>
  <si>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</si>
  <si>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</si>
  <si>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</si>
  <si>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</si>
  <si>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</si>
  <si>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</si>
  <si>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</si>
  <si>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</si>
  <si>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</si>
  <si>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</si>
  <si>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</si>
  <si>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</si>
  <si>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</si>
  <si>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</si>
  <si>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</si>
  <si>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</si>
  <si>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</si>
  <si>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</si>
  <si>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</si>
  <si>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</si>
  <si>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</si>
  <si>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</si>
  <si>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</si>
  <si>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</si>
  <si>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</si>
  <si>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</si>
  <si>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</si>
  <si>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</si>
  <si>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</si>
  <si>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</si>
  <si>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</si>
  <si>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</si>
  <si>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</si>
  <si>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</si>
  <si>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</si>
  <si>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</si>
  <si>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</si>
  <si>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</si>
  <si>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</si>
  <si>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</si>
  <si>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</si>
  <si>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</si>
  <si>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</si>
  <si>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</si>
  <si>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</si>
  <si>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</si>
  <si>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</si>
  <si>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</si>
  <si>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</si>
  <si>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</si>
  <si>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</si>
  <si>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</si>
  <si>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</si>
  <si>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</si>
  <si>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</si>
  <si>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</si>
  <si>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</si>
  <si>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</si>
  <si>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</si>
  <si>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</si>
  <si>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</si>
  <si>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</si>
  <si>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</si>
  <si>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</si>
  <si>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</si>
  <si>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</si>
  <si>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</si>
  <si>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</si>
  <si>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</si>
  <si>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</si>
  <si>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</si>
  <si>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</si>
  <si>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</si>
  <si>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</si>
  <si>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</si>
  <si>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</si>
  <si>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</si>
  <si>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</si>
  <si>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</si>
  <si>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</si>
  <si>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</si>
  <si>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</si>
  <si>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</si>
  <si>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</si>
  <si>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</si>
  <si>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</si>
  <si>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</si>
  <si>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</si>
  <si>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</si>
  <si>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</si>
  <si>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</si>
  <si>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</si>
  <si>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</si>
  <si>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</si>
  <si>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</si>
  <si>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</si>
  <si>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</si>
  <si>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</si>
  <si>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</si>
  <si>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</si>
  <si>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</si>
  <si>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</si>
  <si>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</si>
  <si>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</si>
  <si>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</si>
  <si>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</si>
  <si>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</si>
  <si>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</si>
  <si>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</si>
  <si>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</si>
  <si>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</si>
  <si>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</si>
  <si>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</si>
  <si>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</si>
  <si>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</si>
  <si>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</si>
  <si>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</si>
  <si>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</si>
  <si>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</si>
  <si>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</si>
  <si>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</si>
  <si>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</si>
  <si>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</si>
  <si>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</si>
  <si>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</si>
  <si>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</si>
  <si>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</si>
  <si>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</si>
  <si>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</si>
  <si>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</si>
  <si>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</si>
  <si>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</si>
  <si>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</si>
  <si>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</si>
  <si>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</si>
  <si>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</si>
  <si>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</si>
  <si>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</si>
  <si>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</si>
  <si>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</si>
  <si>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</si>
  <si>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</si>
  <si>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</si>
  <si>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</si>
  <si>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</si>
  <si>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</si>
  <si>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</si>
  <si>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</si>
  <si>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</si>
  <si>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</si>
  <si>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</si>
  <si>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</si>
  <si>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</si>
  <si>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</si>
  <si>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</si>
  <si>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</si>
  <si>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</si>
  <si>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</si>
  <si>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</si>
  <si>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</si>
  <si>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</si>
  <si>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</si>
  <si>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</si>
  <si>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</si>
  <si>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</si>
  <si>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</si>
  <si>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</si>
  <si>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</si>
  <si>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</si>
  <si>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</si>
  <si>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</si>
  <si>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</si>
  <si>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</si>
  <si>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</si>
  <si>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</si>
  <si>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</si>
  <si>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</si>
  <si>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</si>
  <si>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</si>
  <si>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</si>
  <si>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</si>
  <si>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</si>
  <si>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</si>
  <si>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</si>
  <si>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</si>
  <si>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</si>
  <si>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</si>
  <si>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</si>
  <si>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</si>
  <si>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</si>
  <si>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</si>
  <si>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</si>
  <si>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</si>
  <si>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</si>
  <si>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</si>
  <si>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</si>
  <si>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</si>
  <si>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</si>
  <si>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</si>
  <si>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</si>
  <si>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</si>
  <si>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</si>
  <si>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</si>
  <si>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</si>
  <si>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</si>
  <si>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</si>
  <si>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</si>
  <si>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</si>
  <si>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</si>
  <si>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</si>
  <si>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</si>
  <si>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</si>
  <si>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</si>
  <si>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</si>
  <si>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</si>
  <si>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</si>
  <si>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</si>
  <si>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</si>
  <si>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</si>
  <si>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</si>
  <si>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</si>
  <si>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</si>
  <si>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</si>
  <si>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</si>
  <si>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</si>
  <si>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</si>
  <si>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</si>
  <si>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</si>
  <si>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</si>
  <si>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</si>
  <si>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</si>
  <si>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</si>
  <si>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</si>
  <si>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</si>
  <si>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</si>
  <si>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</si>
  <si>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</si>
  <si>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</si>
  <si>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</si>
  <si>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</si>
  <si>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</si>
  <si>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</si>
  <si>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</si>
  <si>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</si>
  <si>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</si>
  <si>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</si>
  <si>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</si>
  <si>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</si>
  <si>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</si>
  <si>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</si>
  <si>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</si>
  <si>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</si>
  <si>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</si>
  <si>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</si>
  <si>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</si>
  <si>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</si>
  <si>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</si>
  <si>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</si>
  <si>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</si>
  <si>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</si>
  <si>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</si>
  <si>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</si>
  <si>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</si>
  <si>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</si>
  <si>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</si>
  <si>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</si>
  <si>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</si>
  <si>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</si>
  <si>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</si>
  <si>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</si>
  <si>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</si>
  <si>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</si>
  <si>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</si>
  <si>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</si>
  <si>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</si>
  <si>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</si>
  <si>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</si>
  <si>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</si>
  <si>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</si>
  <si>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</si>
  <si>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</si>
  <si>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</si>
  <si>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</si>
  <si>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</si>
  <si>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</si>
  <si>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</si>
  <si>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</si>
  <si>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</si>
  <si>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</si>
  <si>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</si>
  <si>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</si>
  <si>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</si>
  <si>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</si>
  <si>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</si>
  <si>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</si>
  <si>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</si>
  <si>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</si>
  <si>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</si>
  <si>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</si>
  <si>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</si>
  <si>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</si>
  <si>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</si>
  <si>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</si>
  <si>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</si>
  <si>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</si>
  <si>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</si>
  <si>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</si>
  <si>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</si>
  <si>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</si>
  <si>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</si>
  <si>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</si>
  <si>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</si>
  <si>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</si>
  <si>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</si>
  <si>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</si>
  <si>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</si>
  <si>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</si>
  <si>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</si>
  <si>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</si>
  <si>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</si>
  <si>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</si>
  <si>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</si>
  <si>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</si>
  <si>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</si>
  <si>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</si>
  <si>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</si>
  <si>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</si>
  <si>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</si>
  <si>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</si>
  <si>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</si>
  <si>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</si>
  <si>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</si>
  <si>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</si>
  <si>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</si>
  <si>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</si>
  <si>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</si>
  <si>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</si>
  <si>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</si>
  <si>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</si>
  <si>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</si>
  <si>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</si>
  <si>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</si>
  <si>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</si>
  <si>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</si>
  <si>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</si>
  <si>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</si>
  <si>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</si>
  <si>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</si>
  <si>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</si>
  <si>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</si>
  <si>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</si>
  <si>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</si>
  <si>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</si>
  <si>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</si>
  <si>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</si>
  <si>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</si>
  <si>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</si>
  <si>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</si>
  <si>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</si>
  <si>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</si>
  <si>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</si>
  <si>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</si>
  <si>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</si>
  <si>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</si>
  <si>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</si>
  <si>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</si>
  <si>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</si>
  <si>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</si>
  <si>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</si>
  <si>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</si>
  <si>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</si>
  <si>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</si>
  <si>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</si>
  <si>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</si>
  <si>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</si>
  <si>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</si>
  <si>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</si>
  <si>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</si>
  <si>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</si>
  <si>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</si>
  <si>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</si>
  <si>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</si>
  <si>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</si>
  <si>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</si>
  <si>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</si>
  <si>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</si>
  <si>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</si>
  <si>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</si>
  <si>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</si>
  <si>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</si>
  <si>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</si>
  <si>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</si>
  <si>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</si>
  <si>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</si>
  <si>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</si>
  <si>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</si>
  <si>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</si>
  <si>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</si>
  <si>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</si>
  <si>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</si>
  <si>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</si>
  <si>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</si>
  <si>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</si>
  <si>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</si>
  <si>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</si>
  <si>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</si>
  <si>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</si>
  <si>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</si>
  <si>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</si>
  <si>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</si>
  <si>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</si>
  <si>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</si>
  <si>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</si>
  <si>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</si>
  <si>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</si>
  <si>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</si>
  <si>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</si>
  <si>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</si>
  <si>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</si>
  <si>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</si>
  <si>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</si>
  <si>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</si>
  <si>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</si>
  <si>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</si>
  <si>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</si>
  <si>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</si>
  <si>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</si>
  <si>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</si>
  <si>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</si>
  <si>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</si>
  <si>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</si>
  <si>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</si>
  <si>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</si>
  <si>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</si>
  <si>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</si>
  <si>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</si>
  <si>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</si>
  <si>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</si>
  <si>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</si>
  <si>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</si>
  <si>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</si>
  <si>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</si>
  <si>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</si>
  <si>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</si>
  <si>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</si>
  <si>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</si>
  <si>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</si>
  <si>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</si>
  <si>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</si>
  <si>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</si>
  <si>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</si>
  <si>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</si>
  <si>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</si>
  <si>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</si>
  <si>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</si>
  <si>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</si>
  <si>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</si>
  <si>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</si>
  <si>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</si>
  <si>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</si>
  <si>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</si>
  <si>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</si>
  <si>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</si>
  <si>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</si>
  <si>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</si>
  <si>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</si>
  <si>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</si>
  <si>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</si>
  <si>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</si>
  <si>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</si>
  <si>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</si>
  <si>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</si>
  <si>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</si>
  <si>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</si>
  <si>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</si>
  <si>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</si>
  <si>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</si>
  <si>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</si>
  <si>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</si>
  <si>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</si>
  <si>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</si>
  <si>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</si>
  <si>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</si>
  <si>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</si>
  <si>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</si>
  <si>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</si>
  <si>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</si>
  <si>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</si>
  <si>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</si>
  <si>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</si>
  <si>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</si>
  <si>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</si>
  <si>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</si>
  <si>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</si>
  <si>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</si>
  <si>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</si>
  <si>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</si>
  <si>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</si>
  <si>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</si>
  <si>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</si>
  <si>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</si>
  <si>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</si>
  <si>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</si>
  <si>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</si>
  <si>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</si>
  <si>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</si>
  <si>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</si>
  <si>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</si>
  <si>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</si>
  <si>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</si>
  <si>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</si>
  <si>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</si>
  <si>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</si>
  <si>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</si>
  <si>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</si>
  <si>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</si>
  <si>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</si>
  <si>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</si>
  <si>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</si>
  <si>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</si>
  <si>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</si>
  <si>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</si>
  <si>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</si>
  <si>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</si>
  <si>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</si>
  <si>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</si>
  <si>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</si>
  <si>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</si>
  <si>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</si>
  <si>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</si>
  <si>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</si>
  <si>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</si>
  <si>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</si>
  <si>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</si>
  <si>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</si>
  <si>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</si>
  <si>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</si>
  <si>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</si>
  <si>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</si>
  <si>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</si>
  <si>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</si>
  <si>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</si>
  <si>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</si>
  <si>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</si>
  <si>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</si>
  <si>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</si>
  <si>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</si>
  <si>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</si>
  <si>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</si>
  <si>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</si>
  <si>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</si>
  <si>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</si>
  <si>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</si>
  <si>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</si>
  <si>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</si>
  <si>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</si>
  <si>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</si>
  <si>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</si>
  <si>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</si>
  <si>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</si>
  <si>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</si>
  <si>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</si>
  <si>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</si>
  <si>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</si>
  <si>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</si>
  <si>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</si>
  <si>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</si>
  <si>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</si>
  <si>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</si>
  <si>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</si>
  <si>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</si>
  <si>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</si>
  <si>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</si>
  <si>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</si>
  <si>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</si>
  <si>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</si>
  <si>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</si>
  <si>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</si>
  <si>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</si>
  <si>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</si>
  <si>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</si>
  <si>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</si>
  <si>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</si>
  <si>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</si>
  <si>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</si>
  <si>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</si>
  <si>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</si>
  <si>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</si>
  <si>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</si>
  <si>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</si>
  <si>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</si>
  <si>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</si>
  <si>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</si>
  <si>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</si>
  <si>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</si>
  <si>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</si>
  <si>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</si>
  <si>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</si>
  <si>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</si>
  <si>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</si>
  <si>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</si>
  <si>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</si>
  <si>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</si>
  <si>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</si>
  <si>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</si>
  <si>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</si>
  <si>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</si>
  <si>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</si>
  <si>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</si>
  <si>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</si>
  <si>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</si>
  <si>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</si>
  <si>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</si>
  <si>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</si>
  <si>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</si>
  <si>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</si>
  <si>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</si>
  <si>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</si>
  <si>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</si>
  <si>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</si>
  <si>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</si>
  <si>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</si>
  <si>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</si>
  <si>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</si>
  <si>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</si>
  <si>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</si>
  <si>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</si>
  <si>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</si>
  <si>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</si>
  <si>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</si>
  <si>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</si>
  <si>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</si>
  <si>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</si>
  <si>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</si>
  <si>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</si>
  <si>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</si>
  <si>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</si>
  <si>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</si>
  <si>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</si>
  <si>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</si>
  <si>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</si>
  <si>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</si>
  <si>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</si>
  <si>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</si>
  <si>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</si>
  <si>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</si>
  <si>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</si>
  <si>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</si>
  <si>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</si>
  <si>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</si>
  <si>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</si>
  <si>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</si>
  <si>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</si>
  <si>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</si>
  <si>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</si>
  <si>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</si>
  <si>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</si>
  <si>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</si>
  <si>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</si>
  <si>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</si>
  <si>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</si>
  <si>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</si>
  <si>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</si>
  <si>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</si>
  <si>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</si>
  <si>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</si>
  <si>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</si>
  <si>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</si>
  <si>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</si>
  <si>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</si>
  <si>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</si>
  <si>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</si>
  <si>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</si>
  <si>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</si>
  <si>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</si>
  <si>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</si>
  <si>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</si>
  <si>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</si>
  <si>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</si>
  <si>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</si>
  <si>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</si>
  <si>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</si>
  <si>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</si>
  <si>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</si>
  <si>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</si>
  <si>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</si>
  <si>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</si>
  <si>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</si>
  <si>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</si>
  <si>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</si>
  <si>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</si>
  <si>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</si>
  <si>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</si>
  <si>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</si>
  <si>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</si>
  <si>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</si>
  <si>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</si>
  <si>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</si>
  <si>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</si>
  <si>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</si>
  <si>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</si>
  <si>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</si>
  <si>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</si>
  <si>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</si>
  <si>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</si>
  <si>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</si>
  <si>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</si>
  <si>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</si>
  <si>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</si>
  <si>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</si>
  <si>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</si>
  <si>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</si>
  <si>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</si>
  <si>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</si>
  <si>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</si>
  <si>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</si>
  <si>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</si>
  <si>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</si>
  <si>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</si>
  <si>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</si>
  <si>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</si>
  <si>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</si>
  <si>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</si>
  <si>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</si>
  <si>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</si>
  <si>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</si>
  <si>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</si>
  <si>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</si>
  <si>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</si>
  <si>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</si>
  <si>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</si>
  <si>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</si>
  <si>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</si>
  <si>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</si>
  <si>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</si>
  <si>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</si>
  <si>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</si>
  <si>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</si>
  <si>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</si>
  <si>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</si>
  <si>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</si>
  <si>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</si>
  <si>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</si>
  <si>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</si>
  <si>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</si>
  <si>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</si>
  <si>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</si>
  <si>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</si>
  <si>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</si>
  <si>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</si>
  <si>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</si>
  <si>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</si>
  <si>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</si>
  <si>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</si>
  <si>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</si>
  <si>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</si>
  <si>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</si>
  <si>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</si>
  <si>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</si>
  <si>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</si>
  <si>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</si>
  <si>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</si>
  <si>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</si>
  <si>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</si>
  <si>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</si>
  <si>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</si>
  <si>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</si>
  <si>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</si>
  <si>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</si>
  <si>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</si>
  <si>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</si>
  <si>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</si>
  <si>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</si>
  <si>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</si>
  <si>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</si>
  <si>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</si>
  <si>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</si>
  <si>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</si>
  <si>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</si>
  <si>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</si>
  <si>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</si>
  <si>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</si>
  <si>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</si>
  <si>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</si>
  <si>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</si>
  <si>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</si>
  <si>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</si>
  <si>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</si>
  <si>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</si>
  <si>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</si>
  <si>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</si>
  <si>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</si>
  <si>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</si>
  <si>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</si>
  <si>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</si>
  <si>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</si>
  <si>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</si>
  <si>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</si>
  <si>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</si>
  <si>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</si>
  <si>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</si>
  <si>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</si>
  <si>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</si>
  <si>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</si>
  <si>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</si>
  <si>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</si>
  <si>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</si>
  <si>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</si>
  <si>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</si>
  <si>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</si>
  <si>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</si>
  <si>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</si>
  <si>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</si>
  <si>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</si>
  <si>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</si>
  <si>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</si>
  <si>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</si>
  <si>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</si>
  <si>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</si>
  <si>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</si>
  <si>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</si>
  <si>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</si>
  <si>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</si>
  <si>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</si>
  <si>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</si>
  <si>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</si>
  <si>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</si>
  <si>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</si>
  <si>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</si>
  <si>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</si>
  <si>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</si>
  <si>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</si>
  <si>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</si>
  <si>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</si>
  <si>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</si>
  <si>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</si>
  <si>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</si>
  <si>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</si>
  <si>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</si>
  <si>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</si>
  <si>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</si>
  <si>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</si>
  <si>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</si>
  <si>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</si>
  <si>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</si>
  <si>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</si>
  <si>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</si>
  <si>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</si>
  <si>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</si>
  <si>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</si>
  <si>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</si>
  <si>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</si>
  <si>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</si>
  <si>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</si>
  <si>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</si>
  <si>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</si>
  <si>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</si>
  <si>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</si>
  <si>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</si>
  <si>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</si>
  <si>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</si>
  <si>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</si>
  <si>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</si>
  <si>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</si>
  <si>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</si>
  <si>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</si>
  <si>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</si>
  <si>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</si>
  <si>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</si>
  <si>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</si>
  <si>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</si>
  <si>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</si>
  <si>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</si>
  <si>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</si>
  <si>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</si>
  <si>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</si>
  <si>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</si>
  <si>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</si>
  <si>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</si>
  <si>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</si>
  <si>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</si>
  <si>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</si>
  <si>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</si>
  <si>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</si>
  <si>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</si>
  <si>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</si>
  <si>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</si>
  <si>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</si>
  <si>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</si>
  <si>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</si>
  <si>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</si>
  <si>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</si>
  <si>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</si>
  <si>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</si>
  <si>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</si>
  <si>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</si>
  <si>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</si>
  <si>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</si>
  <si>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</si>
  <si>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</si>
  <si>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</si>
  <si>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</si>
  <si>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</si>
  <si>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</si>
  <si>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</si>
  <si>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</si>
  <si>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</si>
  <si>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</si>
  <si>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</si>
  <si>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</si>
  <si>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</si>
  <si>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</si>
  <si>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</si>
  <si>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</si>
  <si>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</si>
  <si>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</si>
  <si>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</si>
  <si>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</si>
  <si>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</si>
  <si>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</si>
  <si>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</si>
  <si>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</si>
  <si>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</si>
  <si>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</si>
  <si>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</si>
  <si>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</si>
  <si>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</si>
  <si>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</si>
  <si>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</si>
  <si>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</si>
  <si>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</si>
  <si>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</si>
  <si>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</si>
  <si>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</si>
  <si>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</si>
  <si>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</si>
  <si>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</si>
  <si>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</si>
  <si>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</si>
  <si>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</si>
  <si>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</si>
  <si>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</si>
  <si>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</si>
  <si>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</si>
  <si>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</si>
  <si>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</si>
  <si>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</si>
  <si>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</si>
  <si>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</si>
  <si>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</si>
  <si>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</si>
  <si>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</si>
  <si>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</si>
  <si>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</si>
  <si>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</si>
  <si>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</si>
  <si>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</si>
  <si>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</si>
  <si>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</si>
  <si>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</si>
  <si>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</si>
  <si>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</si>
  <si>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</si>
  <si>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</si>
  <si>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</si>
  <si>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</si>
  <si>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</si>
  <si>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</si>
  <si>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</si>
  <si>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</si>
  <si>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</si>
  <si>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</si>
  <si>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</si>
  <si>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</si>
  <si>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</si>
  <si>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</si>
  <si>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</si>
  <si>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</si>
  <si>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</si>
  <si>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</si>
  <si>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</si>
  <si>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</si>
  <si>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</si>
  <si>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</si>
  <si>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</si>
  <si>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</si>
  <si>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</si>
  <si>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</si>
  <si>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</si>
  <si>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</si>
  <si>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</si>
  <si>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</si>
  <si>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</si>
  <si>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</si>
  <si>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</si>
  <si>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</si>
  <si>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</si>
  <si>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</si>
  <si>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</si>
  <si>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</si>
  <si>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</si>
  <si>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</si>
  <si>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</si>
  <si>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</si>
  <si>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</si>
  <si>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</si>
  <si>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</si>
  <si>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</si>
  <si>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</si>
  <si>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</si>
  <si>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</si>
  <si>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</si>
  <si>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</si>
  <si>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</si>
  <si>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</si>
  <si>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</si>
  <si>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</si>
  <si>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</si>
  <si>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</si>
  <si>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</si>
  <si>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</si>
  <si>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</si>
  <si>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</si>
  <si>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</si>
  <si>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</si>
  <si>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</si>
  <si>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</si>
  <si>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</si>
  <si>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</si>
  <si>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</si>
  <si>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</si>
  <si>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</si>
  <si>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</si>
  <si>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</si>
  <si>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</si>
  <si>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</si>
  <si>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</si>
  <si>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</si>
  <si>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</si>
  <si>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</si>
  <si>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</si>
  <si>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</si>
  <si>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</si>
  <si>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</si>
  <si>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</si>
  <si>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</si>
  <si>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</si>
  <si>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</si>
  <si>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</si>
  <si>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</si>
  <si>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</si>
  <si>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</si>
  <si>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</si>
  <si>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</si>
  <si>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</si>
  <si>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</si>
  <si>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</si>
  <si>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</si>
  <si>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</si>
  <si>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</si>
  <si>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</si>
  <si>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</si>
  <si>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</si>
  <si>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</si>
  <si>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</si>
  <si>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</si>
  <si>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</si>
  <si>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</si>
  <si>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</si>
  <si>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</si>
  <si>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</si>
  <si>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</si>
  <si>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</si>
  <si>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</si>
  <si>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</si>
  <si>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</si>
  <si>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</si>
  <si>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</si>
  <si>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</si>
  <si>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</si>
  <si>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</si>
  <si>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</si>
  <si>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</si>
  <si>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</si>
  <si>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</si>
  <si>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</si>
  <si>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</si>
  <si>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</si>
  <si>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</si>
  <si>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</si>
  <si>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</si>
  <si>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</si>
  <si>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</si>
  <si>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</si>
  <si>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</si>
  <si>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</si>
  <si>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</si>
  <si>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</si>
  <si>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</si>
  <si>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</si>
  <si>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</si>
  <si>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</si>
  <si>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</si>
  <si>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</si>
  <si>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</si>
  <si>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</si>
  <si>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</si>
  <si>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</si>
  <si>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</si>
  <si>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</si>
  <si>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</si>
  <si>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</si>
  <si>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</si>
  <si>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</si>
  <si>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</si>
  <si>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</si>
  <si>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</si>
  <si>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</si>
  <si>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</si>
  <si>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</si>
  <si>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</si>
  <si>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</si>
  <si>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</si>
  <si>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</si>
  <si>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</si>
  <si>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</si>
  <si>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</si>
  <si>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</si>
  <si>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</si>
  <si>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</si>
  <si>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</si>
  <si>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</si>
  <si>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</si>
  <si>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</si>
  <si>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</si>
  <si>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</si>
  <si>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</si>
  <si>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</si>
  <si>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</si>
  <si>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</si>
  <si>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</si>
  <si>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</si>
  <si>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</si>
  <si>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</si>
  <si>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</si>
  <si>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</si>
  <si>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</si>
  <si>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</si>
  <si>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</si>
  <si>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</si>
  <si>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</si>
  <si>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</si>
  <si>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</si>
  <si>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</si>
  <si>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</si>
  <si>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</si>
  <si>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</si>
  <si>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</si>
  <si>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</si>
  <si>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</si>
  <si>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</si>
  <si>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</si>
  <si>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</si>
  <si>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</si>
  <si>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</si>
  <si>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</si>
  <si>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</si>
  <si>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</si>
  <si>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</si>
  <si>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</si>
  <si>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</si>
  <si>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</si>
  <si>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</si>
  <si>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</si>
  <si>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</si>
  <si>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</si>
  <si>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</si>
  <si>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</si>
  <si>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</si>
  <si>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</si>
  <si>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</si>
  <si>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</si>
  <si>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</si>
  <si>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</si>
  <si>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</si>
  <si>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</si>
  <si>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</si>
  <si>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</si>
  <si>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</si>
  <si>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</si>
  <si>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</si>
  <si>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</si>
  <si>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</si>
  <si>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</si>
  <si>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</si>
  <si>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</si>
  <si>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</si>
  <si>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</si>
  <si>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</si>
  <si>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</si>
  <si>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</si>
  <si>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</si>
  <si>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</si>
  <si>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</si>
  <si>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</si>
  <si>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</si>
  <si>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</si>
  <si>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</si>
  <si>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</si>
  <si>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</si>
  <si>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</si>
  <si>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</si>
  <si>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</si>
  <si>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</si>
  <si>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</si>
  <si>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</si>
  <si>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</si>
  <si>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</si>
  <si>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</si>
  <si>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</si>
  <si>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</si>
  <si>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</si>
  <si>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</si>
  <si>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</si>
  <si>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</si>
  <si>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</si>
  <si>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</si>
  <si>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</si>
  <si>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</si>
  <si>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</si>
  <si>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</si>
  <si>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</si>
  <si>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</si>
  <si>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</si>
  <si>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</si>
  <si>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</si>
  <si>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</si>
  <si>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</si>
  <si>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</si>
  <si>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</si>
  <si>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</si>
  <si>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</si>
  <si>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</si>
  <si>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</si>
  <si>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</si>
  <si>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</si>
  <si>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</si>
  <si>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</si>
  <si>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</si>
  <si>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</si>
  <si>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</si>
  <si>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</si>
  <si>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</si>
  <si>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</si>
  <si>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</si>
  <si>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</si>
  <si>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</si>
  <si>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</si>
  <si>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</si>
  <si>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</si>
  <si>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</si>
  <si>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</si>
  <si>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</si>
  <si>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</si>
  <si>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</si>
  <si>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</si>
  <si>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</si>
  <si>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</si>
  <si>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</si>
  <si>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</si>
  <si>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</si>
  <si>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</si>
  <si>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</si>
  <si>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</si>
  <si>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</si>
  <si>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</si>
  <si>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</si>
  <si>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</si>
  <si>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</si>
  <si>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</si>
  <si>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</si>
  <si>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</si>
  <si>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</si>
  <si>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</si>
  <si>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</si>
  <si>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</si>
  <si>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</si>
  <si>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</si>
  <si>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</si>
  <si>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</si>
  <si>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</si>
  <si>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</si>
  <si>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</si>
  <si>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</si>
  <si>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</si>
  <si>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</si>
  <si>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</si>
  <si>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</si>
  <si>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</si>
  <si>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</si>
  <si>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</si>
  <si>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</si>
  <si>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</si>
  <si>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</si>
  <si>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</si>
  <si>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</si>
  <si>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</si>
  <si>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</si>
  <si>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</si>
  <si>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</si>
  <si>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</si>
  <si>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</si>
  <si>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</si>
  <si>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</si>
  <si>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</si>
  <si>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</si>
  <si>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</si>
  <si>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</si>
  <si>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</si>
  <si>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</si>
  <si>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</si>
  <si>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</si>
  <si>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</si>
  <si>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</si>
  <si>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</si>
  <si>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</si>
  <si>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</si>
  <si>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</si>
  <si>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</si>
  <si>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</si>
  <si>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</si>
  <si>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</si>
  <si>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</si>
  <si>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</si>
  <si>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</si>
  <si>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</si>
  <si>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</si>
  <si>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</si>
  <si>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</si>
  <si>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</si>
  <si>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</si>
  <si>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</si>
  <si>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</si>
  <si>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</si>
  <si>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</si>
  <si>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</si>
  <si>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</si>
  <si>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</si>
  <si>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</si>
  <si>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</si>
  <si>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</si>
  <si>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</si>
  <si>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</si>
  <si>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</si>
  <si>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</si>
  <si>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</si>
  <si>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</si>
  <si>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</si>
  <si>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</si>
  <si>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</si>
  <si>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</si>
  <si>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</si>
  <si>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</si>
  <si>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</si>
  <si>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</si>
  <si>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</si>
  <si>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</si>
  <si>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</si>
  <si>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</si>
  <si>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</si>
  <si>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</si>
  <si>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</si>
  <si>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</si>
  <si>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</si>
  <si>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</si>
  <si>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</si>
  <si>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</si>
  <si>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</si>
  <si>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</si>
  <si>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</si>
  <si>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</si>
  <si>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</si>
  <si>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</si>
  <si>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</si>
  <si>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</si>
  <si>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</si>
  <si>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</si>
  <si>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</si>
  <si>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</si>
  <si>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</si>
  <si>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</si>
  <si>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</si>
  <si>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</si>
  <si>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</si>
  <si>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</si>
  <si>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</si>
  <si>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</si>
  <si>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</si>
  <si>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</si>
  <si>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</si>
  <si>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</si>
  <si>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</si>
  <si>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</si>
  <si>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</si>
  <si>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</si>
  <si>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</si>
  <si>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</si>
  <si>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</si>
  <si>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</si>
  <si>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</si>
  <si>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</si>
  <si>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</si>
  <si>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</si>
  <si>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</si>
  <si>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</si>
  <si>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</si>
  <si>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</si>
  <si>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</si>
  <si>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</si>
  <si>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</si>
  <si>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</si>
  <si>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</si>
  <si>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</si>
  <si>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</si>
  <si>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</si>
  <si>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</si>
  <si>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</si>
  <si>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</si>
  <si>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</si>
  <si>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</si>
  <si>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</si>
  <si>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</si>
  <si>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</si>
  <si>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</si>
  <si>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</si>
  <si>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</si>
  <si>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</si>
  <si>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</si>
  <si>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</si>
  <si>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</si>
  <si>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</si>
  <si>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</si>
  <si>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</si>
  <si>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</si>
  <si>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</si>
  <si>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</si>
  <si>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</si>
  <si>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</si>
  <si>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</si>
  <si>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</si>
  <si>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</si>
  <si>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</si>
  <si>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</si>
  <si>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</si>
  <si>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</si>
  <si>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</si>
  <si>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</si>
  <si>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</si>
  <si>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</si>
  <si>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</si>
  <si>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</si>
  <si>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</si>
  <si>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</si>
  <si>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</si>
  <si>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</si>
  <si>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</si>
  <si>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</si>
  <si>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</si>
  <si>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</si>
  <si>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</si>
  <si>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</si>
  <si>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</si>
  <si>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</si>
  <si>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</si>
  <si>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</si>
  <si>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</si>
  <si>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</si>
  <si>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</si>
  <si>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</si>
  <si>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</si>
  <si>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</si>
  <si>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</si>
  <si>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</si>
  <si>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</si>
  <si>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</si>
  <si>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</si>
  <si>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</si>
  <si>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</si>
  <si>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</si>
  <si>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</si>
  <si>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</si>
  <si>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</si>
  <si>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</si>
  <si>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</si>
  <si>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</si>
  <si>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</si>
  <si>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</si>
  <si>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</si>
  <si>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</si>
  <si>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</si>
  <si>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</si>
  <si>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</si>
  <si>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</si>
  <si>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</si>
  <si>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</si>
  <si>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</si>
  <si>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</si>
  <si>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</si>
  <si>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</si>
  <si>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</si>
  <si>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</si>
  <si>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</si>
  <si>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</si>
  <si>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</si>
  <si>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</si>
  <si>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</si>
  <si>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</si>
  <si>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</si>
  <si>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</si>
  <si>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</si>
  <si>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</si>
  <si>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</si>
  <si>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</si>
  <si>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</si>
  <si>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</si>
  <si>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</si>
  <si>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</si>
  <si>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</si>
  <si>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</si>
  <si>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</si>
  <si>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</si>
  <si>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</si>
  <si>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</si>
  <si>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</si>
  <si>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</si>
  <si>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</si>
  <si>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</si>
  <si>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</si>
  <si>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</si>
  <si>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</si>
  <si>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</si>
  <si>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</si>
  <si>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</si>
  <si>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</si>
  <si>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</si>
  <si>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</si>
  <si>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</si>
  <si>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</si>
  <si>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</si>
  <si>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</si>
  <si>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</si>
  <si>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</si>
  <si>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</si>
  <si>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</si>
  <si>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</si>
  <si>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</si>
  <si>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</si>
  <si>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</si>
  <si>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</si>
  <si>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</si>
  <si>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</si>
  <si>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</si>
  <si>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</si>
  <si>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</si>
  <si>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</si>
  <si>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</si>
  <si>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</si>
  <si>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</si>
  <si>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</si>
  <si>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</si>
  <si>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</si>
  <si>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</si>
  <si>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</si>
  <si>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</si>
  <si>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</si>
  <si>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</si>
  <si>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</si>
  <si>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</si>
  <si>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</si>
  <si>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</si>
  <si>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</si>
  <si>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</si>
  <si>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</si>
  <si>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</si>
  <si>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</si>
  <si>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</si>
  <si>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</si>
  <si>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</si>
  <si>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</si>
  <si>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</si>
  <si>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</si>
  <si>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</si>
  <si>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</si>
  <si>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</si>
  <si>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</si>
  <si>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</si>
  <si>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</si>
  <si>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</si>
  <si>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</si>
  <si>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</si>
  <si>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</si>
  <si>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</si>
  <si>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</si>
  <si>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</si>
  <si>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</si>
  <si>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</si>
  <si>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</si>
  <si>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</si>
  <si>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</si>
  <si>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</si>
  <si>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</si>
  <si>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</si>
  <si>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</si>
  <si>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</si>
  <si>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</si>
  <si>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</si>
  <si>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</si>
  <si>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</si>
  <si>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</si>
  <si>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</si>
  <si>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</si>
  <si>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</si>
  <si>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</si>
  <si>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</si>
  <si>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</si>
  <si>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</si>
  <si>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</si>
  <si>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</si>
  <si>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</si>
  <si>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</si>
  <si>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</si>
  <si>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</si>
  <si>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</si>
  <si>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</si>
  <si>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</si>
  <si>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</si>
  <si>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</si>
  <si>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</si>
  <si>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</si>
  <si>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</si>
  <si>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</si>
  <si>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</si>
  <si>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</si>
  <si>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</si>
  <si>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</si>
  <si>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</si>
  <si>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</si>
  <si>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</si>
  <si>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</si>
  <si>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</si>
  <si>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</si>
  <si>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</si>
  <si>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</si>
  <si>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</si>
  <si>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</si>
  <si>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</si>
  <si>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</si>
  <si>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</si>
  <si>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</si>
  <si>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</si>
  <si>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</si>
  <si>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</si>
  <si>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</si>
  <si>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</si>
  <si>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</si>
  <si>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</si>
  <si>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</si>
  <si>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</si>
  <si>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</si>
  <si>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</si>
  <si>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</si>
  <si>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</si>
  <si>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</si>
  <si>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</si>
  <si>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</si>
  <si>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</si>
  <si>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</si>
  <si>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</si>
  <si>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</si>
  <si>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</si>
  <si>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</si>
  <si>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</si>
  <si>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</si>
  <si>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</si>
  <si>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</si>
  <si>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</si>
  <si>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</si>
  <si>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</si>
  <si>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</si>
  <si>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</si>
  <si>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</si>
  <si>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</si>
  <si>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</si>
  <si>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</si>
  <si>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</si>
  <si>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</si>
  <si>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</si>
  <si>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</si>
  <si>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</si>
  <si>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</si>
  <si>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</si>
  <si>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</si>
  <si>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</si>
  <si>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</si>
  <si>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</si>
  <si>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</si>
  <si>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</si>
  <si>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</si>
  <si>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</si>
  <si>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</si>
  <si>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</si>
  <si>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</si>
  <si>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</si>
  <si>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</si>
  <si>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</si>
  <si>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</si>
  <si>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</si>
  <si>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</si>
  <si>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</si>
  <si>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</si>
  <si>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</si>
  <si>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</si>
  <si>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</si>
  <si>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</si>
  <si>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</si>
  <si>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</si>
  <si>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</si>
  <si>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</si>
  <si>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</si>
  <si>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</si>
  <si>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</si>
  <si>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</si>
  <si>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</si>
  <si>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</si>
  <si>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</si>
  <si>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</si>
  <si>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</si>
  <si>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</si>
  <si>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</si>
  <si>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</si>
  <si>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</si>
  <si>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</si>
  <si>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</si>
  <si>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</si>
  <si>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</si>
  <si>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</si>
  <si>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</si>
  <si>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</si>
  <si>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</si>
  <si>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</si>
  <si>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</si>
  <si>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</si>
  <si>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</si>
  <si>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</si>
  <si>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</si>
  <si>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</si>
  <si>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</si>
  <si>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</si>
  <si>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</si>
  <si>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</si>
  <si>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</si>
  <si>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</si>
  <si>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</si>
  <si>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</si>
  <si>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</si>
  <si>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</si>
  <si>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</si>
  <si>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</si>
  <si>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</si>
  <si>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</si>
  <si>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</si>
  <si>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</si>
  <si>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</si>
  <si>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</si>
  <si>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</si>
  <si>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</si>
  <si>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</si>
  <si>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</si>
  <si>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</si>
  <si>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</si>
  <si>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</si>
  <si>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</si>
  <si>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</si>
  <si>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</si>
  <si>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</si>
  <si>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</si>
  <si>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</si>
  <si>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</si>
  <si>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</si>
  <si>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</si>
  <si>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</si>
  <si>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</si>
  <si>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</si>
  <si>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</si>
  <si>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</si>
  <si>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</si>
  <si>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</si>
  <si>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</si>
  <si>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</si>
  <si>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</si>
  <si>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</si>
  <si>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</si>
  <si>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</si>
  <si>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</si>
  <si>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</si>
  <si>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</si>
  <si>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</si>
  <si>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</si>
  <si>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</si>
  <si>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</si>
  <si>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</si>
  <si>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</si>
  <si>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</si>
  <si>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</si>
  <si>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</si>
  <si>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</si>
  <si>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</si>
  <si>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</si>
  <si>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</si>
  <si>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</si>
  <si>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</si>
  <si>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</si>
  <si>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</si>
  <si>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</si>
  <si>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</si>
  <si>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</si>
  <si>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</si>
  <si>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</si>
  <si>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</si>
  <si>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</si>
  <si>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</si>
  <si>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</si>
  <si>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</si>
  <si>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</si>
  <si>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</si>
  <si>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</si>
  <si>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</si>
  <si>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</si>
  <si>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</si>
  <si>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</si>
  <si>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</si>
  <si>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</si>
  <si>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</si>
  <si>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</si>
  <si>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</si>
  <si>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</si>
  <si>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</si>
  <si>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</si>
  <si>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</si>
  <si>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</si>
  <si>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</si>
  <si>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</si>
  <si>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</si>
  <si>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</si>
  <si>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</si>
  <si>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</si>
  <si>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</si>
  <si>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</si>
  <si>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</si>
  <si>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</si>
  <si>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</si>
  <si>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</si>
  <si>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</si>
  <si>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</si>
  <si>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</si>
  <si>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</si>
  <si>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</si>
  <si>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</si>
  <si>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</si>
  <si>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</si>
  <si>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</si>
  <si>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</si>
  <si>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</si>
  <si>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</si>
  <si>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</si>
  <si>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</si>
  <si>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</si>
  <si>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</si>
  <si>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</si>
  <si>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</si>
  <si>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</si>
  <si>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</si>
  <si>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</si>
  <si>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</si>
  <si>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</si>
  <si>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</si>
  <si>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</si>
  <si>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</si>
  <si>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</si>
  <si>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</si>
  <si>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</si>
  <si>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</si>
  <si>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</si>
  <si>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</si>
  <si>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</si>
  <si>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</si>
  <si>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</si>
  <si>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</si>
  <si>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</si>
  <si>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</si>
  <si>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</si>
  <si>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</si>
  <si>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</si>
  <si>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</si>
  <si>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</si>
  <si>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</si>
  <si>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</si>
  <si>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</si>
  <si>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</si>
  <si>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</si>
  <si>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</si>
  <si>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</si>
  <si>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</si>
  <si>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</si>
  <si>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</si>
  <si>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</si>
  <si>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</si>
  <si>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</si>
  <si>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</si>
  <si>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</si>
  <si>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</si>
  <si>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</si>
  <si>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</si>
  <si>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</si>
  <si>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</si>
  <si>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</si>
  <si>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</si>
  <si>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</si>
  <si>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</si>
  <si>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</si>
  <si>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</si>
  <si>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</si>
  <si>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</si>
  <si>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</si>
  <si>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</si>
  <si>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</si>
  <si>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</si>
  <si>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</si>
  <si>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</si>
  <si>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</si>
  <si>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</si>
  <si>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</si>
  <si>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</si>
  <si>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</si>
  <si>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</si>
  <si>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</si>
  <si>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</si>
  <si>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</si>
  <si>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</si>
  <si>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</si>
  <si>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</si>
  <si>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</si>
  <si>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</si>
  <si>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</si>
  <si>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</si>
  <si>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</si>
  <si>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</si>
  <si>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</si>
  <si>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</si>
  <si>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</si>
  <si>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</si>
  <si>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</si>
  <si>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</si>
  <si>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</si>
  <si>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</si>
  <si>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</si>
  <si>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</si>
  <si>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</si>
  <si>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</si>
  <si>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</si>
  <si>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</si>
  <si>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</si>
  <si>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</si>
  <si>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</si>
  <si>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</si>
  <si>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</si>
  <si>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</si>
  <si>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</si>
  <si>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</si>
  <si>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</si>
  <si>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</si>
  <si>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</si>
  <si>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</si>
  <si>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</si>
  <si>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</si>
  <si>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</si>
  <si>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</si>
  <si>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</si>
  <si>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</si>
  <si>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</si>
  <si>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</si>
  <si>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</si>
  <si>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</si>
  <si>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</si>
  <si>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</si>
  <si>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</si>
  <si>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</si>
  <si>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</si>
  <si>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</si>
  <si>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</si>
  <si>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</si>
  <si>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</si>
  <si>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</si>
  <si>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</si>
  <si>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</si>
  <si>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</si>
  <si>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</si>
  <si>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</si>
  <si>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</si>
  <si>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</si>
  <si>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</si>
  <si>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</si>
  <si>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</si>
  <si>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</si>
  <si>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</si>
  <si>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</si>
  <si>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</si>
  <si>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</si>
  <si>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</si>
  <si>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</si>
  <si>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</si>
  <si>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</si>
  <si>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</si>
  <si>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</si>
  <si>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</si>
  <si>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</si>
  <si>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</si>
  <si>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</si>
  <si>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</si>
  <si>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</si>
  <si>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</si>
  <si>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</si>
  <si>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</si>
  <si>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</si>
  <si>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</si>
  <si>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</si>
  <si>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</si>
  <si>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</si>
  <si>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</si>
  <si>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</si>
  <si>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</si>
  <si>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</si>
  <si>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</si>
  <si>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</si>
  <si>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</si>
  <si>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</si>
  <si>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</si>
  <si>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</si>
  <si>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</si>
  <si>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</si>
  <si>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</si>
  <si>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</si>
  <si>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</si>
  <si>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</si>
  <si>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</si>
  <si>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</si>
  <si>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</si>
  <si>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</si>
  <si>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</si>
  <si>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</si>
  <si>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</si>
  <si>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</si>
  <si>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</si>
  <si>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</si>
  <si>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</si>
  <si>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</si>
  <si>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</si>
  <si>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</si>
  <si>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</si>
  <si>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</si>
  <si>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</si>
  <si>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</si>
  <si>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</si>
  <si>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</si>
  <si>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</si>
  <si>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</si>
  <si>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</si>
  <si>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</si>
  <si>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</si>
  <si>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</si>
  <si>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</si>
  <si>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</si>
  <si>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</si>
  <si>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</si>
  <si>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</si>
  <si>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</si>
  <si>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</si>
  <si>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</si>
  <si>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</si>
  <si>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</si>
  <si>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</si>
  <si>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</si>
  <si>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</si>
  <si>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</si>
  <si>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</si>
  <si>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</si>
  <si>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</si>
  <si>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</si>
  <si>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</si>
  <si>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</si>
  <si>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</si>
  <si>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</si>
  <si>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</si>
  <si>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</si>
  <si>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</si>
  <si>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</si>
  <si>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</si>
  <si>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</si>
  <si>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</si>
  <si>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</si>
  <si>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</si>
  <si>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</si>
  <si>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</si>
  <si>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</si>
  <si>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</si>
  <si>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</si>
  <si>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</si>
  <si>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</si>
  <si>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</si>
  <si>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</si>
  <si>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</si>
  <si>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</si>
  <si>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</si>
  <si>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</si>
  <si>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</si>
  <si>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</si>
  <si>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</si>
  <si>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</si>
  <si>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</si>
  <si>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</si>
  <si>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</si>
  <si>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</si>
  <si>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</si>
  <si>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</si>
  <si>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</si>
  <si>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</si>
  <si>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</si>
  <si>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</si>
  <si>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</si>
  <si>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</si>
  <si>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</si>
  <si>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</si>
  <si>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</si>
  <si>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</si>
  <si>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</si>
  <si>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</si>
  <si>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</si>
  <si>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</si>
  <si>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</si>
  <si>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</si>
  <si>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</si>
  <si>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</si>
  <si>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</si>
  <si>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</si>
  <si>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</si>
  <si>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</si>
  <si>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</si>
  <si>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</si>
  <si>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</si>
  <si>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</si>
  <si>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</si>
  <si>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</si>
  <si>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</si>
  <si>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</si>
  <si>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</si>
  <si>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</si>
  <si>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</si>
  <si>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</si>
  <si>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</si>
  <si>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</si>
  <si>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</si>
  <si>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</si>
  <si>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</si>
  <si>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</si>
  <si>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</si>
  <si>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</si>
  <si>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</si>
  <si>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</si>
  <si>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</si>
  <si>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</si>
  <si>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</si>
  <si>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</si>
  <si>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</si>
  <si>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</si>
  <si>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</si>
  <si>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</si>
  <si>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</si>
  <si>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</si>
  <si>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</si>
  <si>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</si>
  <si>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</si>
  <si>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</si>
  <si>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</si>
  <si>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</si>
  <si>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</si>
  <si>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</si>
  <si>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</si>
  <si>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</si>
  <si>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</si>
  <si>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</si>
  <si>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</si>
  <si>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</si>
  <si>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</si>
  <si>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</si>
  <si>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</si>
  <si>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</si>
  <si>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</si>
  <si>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</si>
  <si>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</si>
  <si>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</si>
  <si>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</si>
  <si>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</si>
  <si>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</si>
  <si>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</si>
  <si>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</si>
  <si>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</si>
  <si>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</si>
  <si>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</si>
  <si>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</si>
  <si>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</si>
  <si>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</si>
  <si>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</si>
  <si>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</si>
  <si>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</si>
  <si>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</si>
  <si>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</si>
  <si>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</si>
  <si>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</si>
  <si>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</si>
  <si>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</si>
  <si>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</si>
  <si>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</si>
  <si>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</si>
  <si>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</si>
  <si>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</si>
  <si>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</si>
  <si>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</si>
  <si>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</si>
  <si>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</si>
  <si>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</si>
  <si>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</si>
  <si>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</si>
  <si>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</si>
  <si>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</si>
  <si>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</si>
  <si>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</si>
  <si>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</si>
  <si>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</si>
  <si>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</si>
  <si>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</si>
  <si>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</si>
  <si>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</si>
  <si>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</si>
  <si>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</si>
  <si>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</si>
  <si>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</si>
  <si>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</si>
  <si>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</si>
  <si>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</si>
  <si>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</si>
  <si>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</si>
  <si>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</si>
  <si>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</si>
  <si>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</si>
  <si>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</si>
  <si>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</si>
  <si>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</si>
  <si>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</si>
  <si>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</si>
  <si>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</si>
  <si>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</si>
  <si>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</si>
  <si>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</si>
  <si>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</si>
  <si>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</si>
  <si>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</si>
  <si>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</si>
  <si>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</si>
  <si>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</si>
  <si>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</si>
  <si>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</si>
  <si>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</si>
  <si>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</si>
  <si>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</si>
  <si>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</si>
  <si>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</si>
  <si>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</si>
  <si>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</si>
  <si>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</si>
  <si>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</si>
  <si>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</si>
  <si>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</si>
  <si>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</si>
  <si>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</si>
  <si>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</si>
  <si>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</si>
  <si>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</si>
  <si>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</si>
  <si>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</si>
  <si>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</si>
  <si>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</si>
  <si>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</si>
  <si>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</si>
  <si>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</si>
  <si>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</si>
  <si>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</si>
  <si>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</si>
  <si>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</si>
  <si>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</si>
  <si>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</si>
  <si>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</si>
  <si>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</si>
  <si>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</si>
  <si>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</si>
  <si>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</si>
  <si>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</si>
  <si>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</si>
  <si>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</si>
  <si>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</si>
  <si>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</si>
  <si>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</si>
  <si>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</si>
  <si>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</si>
  <si>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</si>
  <si>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</si>
  <si>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</si>
  <si>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</si>
  <si>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</si>
  <si>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</si>
  <si>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</si>
  <si>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</si>
  <si>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</si>
  <si>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</si>
  <si>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</si>
  <si>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</si>
  <si>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</si>
  <si>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</si>
  <si>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</si>
  <si>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</si>
  <si>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</si>
  <si>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</si>
  <si>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</si>
  <si>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</si>
  <si>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</si>
  <si>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</si>
  <si>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</si>
  <si>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</si>
  <si>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</si>
  <si>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</si>
  <si>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</si>
  <si>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</si>
  <si>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</si>
  <si>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</si>
  <si>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</si>
  <si>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</si>
  <si>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</si>
  <si>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</si>
  <si>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</si>
  <si>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</si>
  <si>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</si>
  <si>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</si>
  <si>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</si>
  <si>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</si>
  <si>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</si>
  <si>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</si>
  <si>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</si>
  <si>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</si>
  <si>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</si>
  <si>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</si>
  <si>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</si>
  <si>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</si>
  <si>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</si>
  <si>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</si>
  <si>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</si>
  <si>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</si>
  <si>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</si>
  <si>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</si>
  <si>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</si>
  <si>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</si>
  <si>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</si>
  <si>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</si>
  <si>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</si>
  <si>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</si>
  <si>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</si>
  <si>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</si>
  <si>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</si>
  <si>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</si>
  <si>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</si>
  <si>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</si>
  <si>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</si>
  <si>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</si>
  <si>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</si>
  <si>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</si>
  <si>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</si>
  <si>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</si>
  <si>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</si>
  <si>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</si>
  <si>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</si>
  <si>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</si>
  <si>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</si>
  <si>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</si>
  <si>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</si>
  <si>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</si>
  <si>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</si>
  <si>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</si>
  <si>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</si>
  <si>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</si>
  <si>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</si>
  <si>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</si>
  <si>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</si>
  <si>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</si>
  <si>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</si>
  <si>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</si>
  <si>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</si>
  <si>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</si>
  <si>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</si>
  <si>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</si>
  <si>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</si>
  <si>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</si>
  <si>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</si>
  <si>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</si>
  <si>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</si>
  <si>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</si>
  <si>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</si>
  <si>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</si>
  <si>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</si>
  <si>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</si>
  <si>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</si>
  <si>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</si>
  <si>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</si>
  <si>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</si>
  <si>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</si>
  <si>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</si>
  <si>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</si>
  <si>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</si>
  <si>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</si>
  <si>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</si>
  <si>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</si>
  <si>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</si>
  <si>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</si>
  <si>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</si>
  <si>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</si>
  <si>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</si>
  <si>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</si>
  <si>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</si>
  <si>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</si>
  <si>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</si>
  <si>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</si>
  <si>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</si>
  <si>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</si>
  <si>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</si>
  <si>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</si>
  <si>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</si>
  <si>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</si>
  <si>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</si>
  <si>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</si>
  <si>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</si>
  <si>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</si>
  <si>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</si>
  <si>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</si>
  <si>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</si>
  <si>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</si>
  <si>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</si>
  <si>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</si>
  <si>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</si>
  <si>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</si>
  <si>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</si>
  <si>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</si>
  <si>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</si>
  <si>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</si>
  <si>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</si>
  <si>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</si>
  <si>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</si>
  <si>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</si>
  <si>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</si>
  <si>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</si>
  <si>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</si>
  <si>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</si>
  <si>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</si>
  <si>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</si>
  <si>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</si>
  <si>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</si>
  <si>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</si>
  <si>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</si>
  <si>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</si>
  <si>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</si>
  <si>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</si>
  <si>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</si>
  <si>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</si>
  <si>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</si>
  <si>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</si>
  <si>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</si>
  <si>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</si>
  <si>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</si>
  <si>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</si>
  <si>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</si>
  <si>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</si>
  <si>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</si>
  <si>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</si>
  <si>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</si>
  <si>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</si>
  <si>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</si>
  <si>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</si>
  <si>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</si>
  <si>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</si>
  <si>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</si>
  <si>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</si>
  <si>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</si>
  <si>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</si>
  <si>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</si>
  <si>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</si>
  <si>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</si>
  <si>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</si>
  <si>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</si>
  <si>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</si>
  <si>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</si>
  <si>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</si>
  <si>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</si>
  <si>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</si>
  <si>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</si>
  <si>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</si>
  <si>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</si>
  <si>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</si>
  <si>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</si>
  <si>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</si>
  <si>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</si>
  <si>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</si>
  <si>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</si>
  <si>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</si>
  <si>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</si>
  <si>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</si>
  <si>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</si>
  <si>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</si>
  <si>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</si>
  <si>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</si>
  <si>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</si>
  <si>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</si>
  <si>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</si>
  <si>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</si>
  <si>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</si>
  <si>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</si>
  <si>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</si>
  <si>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</si>
  <si>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</si>
  <si>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</si>
  <si>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</si>
  <si>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</si>
  <si>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</si>
  <si>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</si>
  <si>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</si>
  <si>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</si>
  <si>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</si>
  <si>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</si>
  <si>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</si>
  <si>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</si>
  <si>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</si>
  <si>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</si>
  <si>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</si>
  <si>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</si>
  <si>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</si>
  <si>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</si>
  <si>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</si>
  <si>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</si>
  <si>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</si>
  <si>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</si>
  <si>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</si>
  <si>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</si>
  <si>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</si>
  <si>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</si>
  <si>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</si>
  <si>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</si>
  <si>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</si>
  <si>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</si>
  <si>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</si>
  <si>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</si>
  <si>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</si>
  <si>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</si>
  <si>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</si>
  <si>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</si>
  <si>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</si>
  <si>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</si>
  <si>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</si>
  <si>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</si>
  <si>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</si>
  <si>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</si>
  <si>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</si>
  <si>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</si>
  <si>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</si>
  <si>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</si>
  <si>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</si>
  <si>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</si>
  <si>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</si>
  <si>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</si>
  <si>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</si>
  <si>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</si>
  <si>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</si>
  <si>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</si>
  <si>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</si>
  <si>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</si>
  <si>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</si>
  <si>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</si>
  <si>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</si>
  <si>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</si>
  <si>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</si>
  <si>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</si>
  <si>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</si>
  <si>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</si>
  <si>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</si>
  <si>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</si>
  <si>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</si>
  <si>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</si>
  <si>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</si>
  <si>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</si>
  <si>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</si>
  <si>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</si>
  <si>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</si>
  <si>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</si>
  <si>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</si>
  <si>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</si>
  <si>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</si>
  <si>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</si>
  <si>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</si>
  <si>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</si>
  <si>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</si>
  <si>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</si>
  <si>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</si>
  <si>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</si>
  <si>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</si>
  <si>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</si>
  <si>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</si>
  <si>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</si>
  <si>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</si>
  <si>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</si>
  <si>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</si>
  <si>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</si>
  <si>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</si>
  <si>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</si>
  <si>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</si>
  <si>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</si>
  <si>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</si>
  <si>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</si>
  <si>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</si>
  <si>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</si>
  <si>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</si>
  <si>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</si>
  <si>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</si>
  <si>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</si>
  <si>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</si>
  <si>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</si>
  <si>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</si>
  <si>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</si>
  <si>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</si>
  <si>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</si>
  <si>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</si>
  <si>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</si>
  <si>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</si>
  <si>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</si>
  <si>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</si>
  <si>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</si>
  <si>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</si>
  <si>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</si>
  <si>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</si>
  <si>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</si>
  <si>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</si>
  <si>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</si>
  <si>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</si>
  <si>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</si>
  <si>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</si>
  <si>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</si>
  <si>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</si>
  <si>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</si>
  <si>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</si>
  <si>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</si>
  <si>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</si>
  <si>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</si>
  <si>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</si>
  <si>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</si>
  <si>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</si>
  <si>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</si>
  <si>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</si>
  <si>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</si>
  <si>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</si>
  <si>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</si>
  <si>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</si>
  <si>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</si>
  <si>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</si>
  <si>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</si>
  <si>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</si>
  <si>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</si>
  <si>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</si>
  <si>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</si>
  <si>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</si>
  <si>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</si>
  <si>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</si>
  <si>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</si>
  <si>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</si>
  <si>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</si>
  <si>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</si>
  <si>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</si>
  <si>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</si>
  <si>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</si>
  <si>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</si>
  <si>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</si>
  <si>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</si>
  <si>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</si>
  <si>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</si>
  <si>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</si>
  <si>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</si>
  <si>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</si>
  <si>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</si>
  <si>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</si>
  <si>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</si>
  <si>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</si>
  <si>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</si>
  <si>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</si>
  <si>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</si>
  <si>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</si>
  <si>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</si>
  <si>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</si>
  <si>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</si>
  <si>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</si>
  <si>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</si>
  <si>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</si>
  <si>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</si>
  <si>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</si>
  <si>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</si>
  <si>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</si>
  <si>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</si>
  <si>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</si>
  <si>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</si>
  <si>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</si>
  <si>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</si>
  <si>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</si>
  <si>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</si>
  <si>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</si>
  <si>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</si>
  <si>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</si>
  <si>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</si>
  <si>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</si>
  <si>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</si>
  <si>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</si>
  <si>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</si>
  <si>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</si>
  <si>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</si>
  <si>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</si>
  <si>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</si>
  <si>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</si>
  <si>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</si>
  <si>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</si>
  <si>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</si>
  <si>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</si>
  <si>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</si>
  <si>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</si>
  <si>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</si>
  <si>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</si>
  <si>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</si>
  <si>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</si>
  <si>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</si>
  <si>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</si>
  <si>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</si>
  <si>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</si>
  <si>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</si>
  <si>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</si>
  <si>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</si>
  <si>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</si>
  <si>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</si>
  <si>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</si>
  <si>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</si>
  <si>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</si>
  <si>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</si>
  <si>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</si>
  <si>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</si>
  <si>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</si>
  <si>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</si>
  <si>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</si>
  <si>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</si>
  <si>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</si>
  <si>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</si>
  <si>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</si>
  <si>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</si>
  <si>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</si>
  <si>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</si>
  <si>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</si>
  <si>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</si>
  <si>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</si>
  <si>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</si>
  <si>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</si>
  <si>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</si>
  <si>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</si>
  <si>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</si>
  <si>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</si>
  <si>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</si>
  <si>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</si>
  <si>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</si>
  <si>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</si>
  <si>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</si>
  <si>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</si>
  <si>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</si>
  <si>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</si>
  <si>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</si>
  <si>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</si>
  <si>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</si>
  <si>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</si>
  <si>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</si>
  <si>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</si>
  <si>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</si>
  <si>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</si>
  <si>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</si>
  <si>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</si>
  <si>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</si>
  <si>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</si>
  <si>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</si>
  <si>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</si>
  <si>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</si>
  <si>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</si>
  <si>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</si>
  <si>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</si>
  <si>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</si>
  <si>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</si>
  <si>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</si>
  <si>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</si>
  <si>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</si>
  <si>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</si>
  <si>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</si>
  <si>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</si>
  <si>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</si>
  <si>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</si>
  <si>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</si>
  <si>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</si>
  <si>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</si>
  <si>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</si>
  <si>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</si>
  <si>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</si>
  <si>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</si>
  <si>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</si>
  <si>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</si>
  <si>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</si>
  <si>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</si>
  <si>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</si>
  <si>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</si>
  <si>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</si>
  <si>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</si>
  <si>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</si>
  <si>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</si>
  <si>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</si>
  <si>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</si>
  <si>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</si>
  <si>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</si>
  <si>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</si>
  <si>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</si>
  <si>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</si>
  <si>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</si>
  <si>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</si>
  <si>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</si>
  <si>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</si>
  <si>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</si>
  <si>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</si>
  <si>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</si>
  <si>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</si>
  <si>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</si>
  <si>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</si>
  <si>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</si>
  <si>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</si>
  <si>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</si>
  <si>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</si>
  <si>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</si>
  <si>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</si>
  <si>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</si>
  <si>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</si>
  <si>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</si>
  <si>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</si>
  <si>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</si>
  <si>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</si>
  <si>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</si>
  <si>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</si>
  <si>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</si>
  <si>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</si>
  <si>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</si>
  <si>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</si>
  <si>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</si>
  <si>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</si>
  <si>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</si>
  <si>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</si>
  <si>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</si>
  <si>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</si>
  <si>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</si>
  <si>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</si>
  <si>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</si>
  <si>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</si>
  <si>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</si>
  <si>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</si>
  <si>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</si>
  <si>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</si>
  <si>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</si>
  <si>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</si>
  <si>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</si>
  <si>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</si>
  <si>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</si>
  <si>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</si>
  <si>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</si>
  <si>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</si>
  <si>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</si>
  <si>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</si>
  <si>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</si>
  <si>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</si>
  <si>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</si>
  <si>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</si>
  <si>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</si>
  <si>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</si>
  <si>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</si>
  <si>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</si>
  <si>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</si>
  <si>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</si>
  <si>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</si>
  <si>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</si>
  <si>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</si>
  <si>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</si>
  <si>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</si>
  <si>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</si>
  <si>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</si>
  <si>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</si>
  <si>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</si>
  <si>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</si>
  <si>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</si>
  <si>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</si>
  <si>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</si>
  <si>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</si>
  <si>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</si>
  <si>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</si>
  <si>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</si>
  <si>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</si>
  <si>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</si>
  <si>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</si>
  <si>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</si>
  <si>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</si>
  <si>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</si>
  <si>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</si>
  <si>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</si>
  <si>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</si>
  <si>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</si>
  <si>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</si>
  <si>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</si>
  <si>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</si>
  <si>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</si>
  <si>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</si>
  <si>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</si>
  <si>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</si>
  <si>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</si>
  <si>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</si>
  <si>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</si>
  <si>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</si>
  <si>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</si>
  <si>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</si>
  <si>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</si>
  <si>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</si>
  <si>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</si>
  <si>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</si>
  <si>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</si>
  <si>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</si>
  <si>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</si>
  <si>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</si>
  <si>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</si>
  <si>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</si>
  <si>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</si>
  <si>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</si>
  <si>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</si>
  <si>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</si>
  <si>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</si>
  <si>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</si>
  <si>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</si>
  <si>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</si>
  <si>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</si>
  <si>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</si>
  <si>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</si>
  <si>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</si>
  <si>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</si>
  <si>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</si>
  <si>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</si>
  <si>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</si>
  <si>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</si>
  <si>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</si>
  <si>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</si>
  <si>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</si>
  <si>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</si>
  <si>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</si>
  <si>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</si>
  <si>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</si>
  <si>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</si>
  <si>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</si>
  <si>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</si>
  <si>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</si>
  <si>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</si>
  <si>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</si>
  <si>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</si>
  <si>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</si>
  <si>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</si>
  <si>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</si>
  <si>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</si>
  <si>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</si>
  <si>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</si>
  <si>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</si>
  <si>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</si>
  <si>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</si>
  <si>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</si>
  <si>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</si>
  <si>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</si>
  <si>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</si>
  <si>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</si>
  <si>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</si>
  <si>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</si>
  <si>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</si>
  <si>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</si>
  <si>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</si>
  <si>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</si>
  <si>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</si>
  <si>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</si>
  <si>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</si>
  <si>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</si>
  <si>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</si>
  <si>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</si>
  <si>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</si>
  <si>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</si>
  <si>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</si>
  <si>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</si>
  <si>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</si>
  <si>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</si>
  <si>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</si>
  <si>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</si>
  <si>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</si>
  <si>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</si>
  <si>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</si>
  <si>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</si>
  <si>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</si>
  <si>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</si>
  <si>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</si>
  <si>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</si>
  <si>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</si>
  <si>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</si>
  <si>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</si>
  <si>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</si>
  <si>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</si>
  <si>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</si>
  <si>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</si>
  <si>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</si>
  <si>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</si>
  <si>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</si>
  <si>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</si>
  <si>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</si>
  <si>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</si>
  <si>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</si>
  <si>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</si>
  <si>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</si>
  <si>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</si>
  <si>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</si>
  <si>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</si>
  <si>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</si>
  <si>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</si>
  <si>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</si>
  <si>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</si>
  <si>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</si>
  <si>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</si>
  <si>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</si>
  <si>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</si>
  <si>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</si>
  <si>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</si>
  <si>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</si>
  <si>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</si>
  <si>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</si>
  <si>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</si>
  <si>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</si>
  <si>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</si>
  <si>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</si>
  <si>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</si>
  <si>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</si>
  <si>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</si>
  <si>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</si>
  <si>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</si>
  <si>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</si>
  <si>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</si>
  <si>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</si>
  <si>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</si>
  <si>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</si>
  <si>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</si>
  <si>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</si>
  <si>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</si>
  <si>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</si>
  <si>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</si>
  <si>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</si>
  <si>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</si>
  <si>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</si>
  <si>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</si>
  <si>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</si>
  <si>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</si>
  <si>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</si>
  <si>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</si>
  <si>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</si>
  <si>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</si>
  <si>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</si>
  <si>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</si>
  <si>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</si>
  <si>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</si>
  <si>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</si>
  <si>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</si>
  <si>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</si>
  <si>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</si>
  <si>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</si>
  <si>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</si>
  <si>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</si>
  <si>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</si>
  <si>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</si>
  <si>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</si>
  <si>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</si>
  <si>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</si>
  <si>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</si>
  <si>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</si>
  <si>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</si>
  <si>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</si>
  <si>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</si>
  <si>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</si>
  <si>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</si>
  <si>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</si>
  <si>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</si>
  <si>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</si>
  <si>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</si>
  <si>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</si>
  <si>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</si>
  <si>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</si>
  <si>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</si>
  <si>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</si>
  <si>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</si>
  <si>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</si>
  <si>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</si>
  <si>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</si>
  <si>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</si>
  <si>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</si>
  <si>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</si>
  <si>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</si>
  <si>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</si>
  <si>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</si>
  <si>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</si>
  <si>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</si>
  <si>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</si>
  <si>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</si>
  <si>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</si>
  <si>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</si>
  <si>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</si>
  <si>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</si>
  <si>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</si>
  <si>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</si>
  <si>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</si>
  <si>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</si>
  <si>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</si>
  <si>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</si>
  <si>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</si>
  <si>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</si>
  <si>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</si>
  <si>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</si>
  <si>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</si>
  <si>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</si>
  <si>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</si>
  <si>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</si>
  <si>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</si>
  <si>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</si>
  <si>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</si>
  <si>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</si>
  <si>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</si>
  <si>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</si>
  <si>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</si>
  <si>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</si>
  <si>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</si>
  <si>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</si>
  <si>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</si>
  <si>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</si>
  <si>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</si>
  <si>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</si>
  <si>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</si>
  <si>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</si>
  <si>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</si>
  <si>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</si>
  <si>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</si>
  <si>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</si>
  <si>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</si>
  <si>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</si>
  <si>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</si>
  <si>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</si>
  <si>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</si>
  <si>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</si>
  <si>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</si>
  <si>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</si>
  <si>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</si>
  <si>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</si>
  <si>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</si>
  <si>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</si>
  <si>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</si>
  <si>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</si>
  <si>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</si>
  <si>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</si>
  <si>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</si>
  <si>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</si>
  <si>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</si>
  <si>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</si>
  <si>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</si>
  <si>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</si>
  <si>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</si>
  <si>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</si>
  <si>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</si>
  <si>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</si>
  <si>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</si>
  <si>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</si>
  <si>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</si>
  <si>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</si>
  <si>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</si>
  <si>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</si>
  <si>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</si>
  <si>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</si>
  <si>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</si>
  <si>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</si>
  <si>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</si>
  <si>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</si>
  <si>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</si>
  <si>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</si>
  <si>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</si>
  <si>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</si>
  <si>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</si>
  <si>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</si>
  <si>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</si>
  <si>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</si>
  <si>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</si>
  <si>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</si>
  <si>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</si>
  <si>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</si>
  <si>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</si>
  <si>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</si>
  <si>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</si>
  <si>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</si>
  <si>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</si>
  <si>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</si>
  <si>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</si>
  <si>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</si>
  <si>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</si>
  <si>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</si>
  <si>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</si>
  <si>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</si>
  <si>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</si>
  <si>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</si>
  <si>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</si>
  <si>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</si>
  <si>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</si>
  <si>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</si>
  <si>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</si>
  <si>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</si>
  <si>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</si>
  <si>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</si>
  <si>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</si>
  <si>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</si>
  <si>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</si>
  <si>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</si>
  <si>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</si>
  <si>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</si>
  <si>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</si>
  <si>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</si>
  <si>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</si>
  <si>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</si>
  <si>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</si>
  <si>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</si>
  <si>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</si>
  <si>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</si>
  <si>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</si>
  <si>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</si>
  <si>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</si>
  <si>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</si>
  <si>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</si>
  <si>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</si>
  <si>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</si>
  <si>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</si>
  <si>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</si>
  <si>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</si>
  <si>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</si>
  <si>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</si>
  <si>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</si>
  <si>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</si>
  <si>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</si>
  <si>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</si>
  <si>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</si>
  <si>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</si>
  <si>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</si>
  <si>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</si>
  <si>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</si>
  <si>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</si>
  <si>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</si>
  <si>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</si>
  <si>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</si>
  <si>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</si>
  <si>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</si>
  <si>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</si>
  <si>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</si>
  <si>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</si>
  <si>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</si>
  <si>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</si>
  <si>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</si>
  <si>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</si>
  <si>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</si>
  <si>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</si>
  <si>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</si>
  <si>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</si>
  <si>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</si>
  <si>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</si>
  <si>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</si>
  <si>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</si>
  <si>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</si>
  <si>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</si>
  <si>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</si>
  <si>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</si>
  <si>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</si>
  <si>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</si>
  <si>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</si>
  <si>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</si>
  <si>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</si>
  <si>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</si>
  <si>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</si>
  <si>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</si>
  <si>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</si>
  <si>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</si>
  <si>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</si>
  <si>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</si>
  <si>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</si>
  <si>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</si>
  <si>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</si>
  <si>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</si>
  <si>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</si>
  <si>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</si>
  <si>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</si>
  <si>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</si>
  <si>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</si>
  <si>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</si>
  <si>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</si>
  <si>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</si>
  <si>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</si>
  <si>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</si>
  <si>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</si>
  <si>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</si>
  <si>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</si>
  <si>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</si>
  <si>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</si>
  <si>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</si>
  <si>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</si>
  <si>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</si>
  <si>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</si>
  <si>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</si>
  <si>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</si>
  <si>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</si>
  <si>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</si>
  <si>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</si>
  <si>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</si>
  <si>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</si>
  <si>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</si>
  <si>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</si>
  <si>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</si>
  <si>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</si>
  <si>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</si>
  <si>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</si>
  <si>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</si>
  <si>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</si>
  <si>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</si>
  <si>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</si>
  <si>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</si>
  <si>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</si>
  <si>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</si>
  <si>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</si>
  <si>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</si>
  <si>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</si>
  <si>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</si>
  <si>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</si>
  <si>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</si>
  <si>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</si>
  <si>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</si>
  <si>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</si>
  <si>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</si>
  <si>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</si>
  <si>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</si>
  <si>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</si>
  <si>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</si>
  <si>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</si>
  <si>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</si>
  <si>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</si>
  <si>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</si>
  <si>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</si>
  <si>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</si>
  <si>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</si>
  <si>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</si>
  <si>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</si>
  <si>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</si>
  <si>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</si>
  <si>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</si>
  <si>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</si>
  <si>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</si>
  <si>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</si>
  <si>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</si>
  <si>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</si>
  <si>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</si>
  <si>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</si>
  <si>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</si>
  <si>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</si>
  <si>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</si>
  <si>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</si>
  <si>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</si>
  <si>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</si>
  <si>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</si>
  <si>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</si>
  <si>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</si>
  <si>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</si>
  <si>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</si>
  <si>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</si>
  <si>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</si>
  <si>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</si>
  <si>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</si>
  <si>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</si>
  <si>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</si>
  <si>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</si>
  <si>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</si>
  <si>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</si>
  <si>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</si>
  <si>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</si>
  <si>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</si>
  <si>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</si>
  <si>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</si>
  <si>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</si>
  <si>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</si>
  <si>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</si>
  <si>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</si>
  <si>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</si>
  <si>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</si>
  <si>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</si>
  <si>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</si>
  <si>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</si>
  <si>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</si>
  <si>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</si>
  <si>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</si>
  <si>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</si>
  <si>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</si>
  <si>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</si>
  <si>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</si>
  <si>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</si>
  <si>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</si>
  <si>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</si>
  <si>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</si>
  <si>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</si>
  <si>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</si>
  <si>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</si>
  <si>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</si>
  <si>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</si>
  <si>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</si>
  <si>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</si>
  <si>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</si>
  <si>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</si>
  <si>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</si>
  <si>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</si>
  <si>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</si>
  <si>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</si>
  <si>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</si>
  <si>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</si>
  <si>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</si>
  <si>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</si>
  <si>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</si>
  <si>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</si>
  <si>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</si>
  <si>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</si>
  <si>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</si>
  <si>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</si>
  <si>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</si>
  <si>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</si>
  <si>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</si>
  <si>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</si>
  <si>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</si>
  <si>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</si>
  <si>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</si>
  <si>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</si>
  <si>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</si>
  <si>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</si>
  <si>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</si>
  <si>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</si>
  <si>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</si>
  <si>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</si>
  <si>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</si>
  <si>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</si>
  <si>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</si>
  <si>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</si>
  <si>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</si>
  <si>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</si>
  <si>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</si>
  <si>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</si>
  <si>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</si>
  <si>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</si>
  <si>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</si>
  <si>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</si>
  <si>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</si>
  <si>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</si>
  <si>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</si>
  <si>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</si>
  <si>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</si>
  <si>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</si>
  <si>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</si>
  <si>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</si>
  <si>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</si>
  <si>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</si>
  <si>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</si>
  <si>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</si>
  <si>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</si>
  <si>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</si>
  <si>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</si>
  <si>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</si>
  <si>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</si>
  <si>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</si>
  <si>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</si>
  <si>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</si>
  <si>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</si>
  <si>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</si>
  <si>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</si>
  <si>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</si>
  <si>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</si>
  <si>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</si>
  <si>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</si>
  <si>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</si>
  <si>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</si>
  <si>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</si>
  <si>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</si>
  <si>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</si>
  <si>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</si>
  <si>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</si>
  <si>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</si>
  <si>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</si>
  <si>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</si>
  <si>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</si>
  <si>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</si>
  <si>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</si>
  <si>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</si>
  <si>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</si>
  <si>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</si>
  <si>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</si>
  <si>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</si>
  <si>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</si>
  <si>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</si>
  <si>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</si>
  <si>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</si>
  <si>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</si>
  <si>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</si>
  <si>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</si>
  <si>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</si>
  <si>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</si>
  <si>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</si>
  <si>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</si>
  <si>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</si>
  <si>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</si>
  <si>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</si>
  <si>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</si>
  <si>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</si>
  <si>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</si>
  <si>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</si>
  <si>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</si>
  <si>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</si>
  <si>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</si>
  <si>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</si>
  <si>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</si>
  <si>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</si>
  <si>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</si>
  <si>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</si>
  <si>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</si>
  <si>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</si>
  <si>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</si>
  <si>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</si>
  <si>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</si>
  <si>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</si>
  <si>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</si>
  <si>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</si>
  <si>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</si>
  <si>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</si>
  <si>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</si>
  <si>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</si>
  <si>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</si>
  <si>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</si>
  <si>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</si>
  <si>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</si>
  <si>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</si>
  <si>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</si>
  <si>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</si>
  <si>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</si>
  <si>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</si>
  <si>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</si>
  <si>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</si>
  <si>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</si>
  <si>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</si>
  <si>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</si>
  <si>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</si>
  <si>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</si>
  <si>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</si>
  <si>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</si>
  <si>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</si>
  <si>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</si>
  <si>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</si>
  <si>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</si>
  <si>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</si>
  <si>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</si>
  <si>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</si>
  <si>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</si>
  <si>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</si>
  <si>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</si>
  <si>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</si>
  <si>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</si>
  <si>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</si>
  <si>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</si>
  <si>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</si>
  <si>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</si>
  <si>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</si>
  <si>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</si>
  <si>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</si>
  <si>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</si>
  <si>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</si>
  <si>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</si>
  <si>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</si>
  <si>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</si>
  <si>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</si>
  <si>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</si>
  <si>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</si>
  <si>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</si>
  <si>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</si>
  <si>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</si>
  <si>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</si>
  <si>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</si>
  <si>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</si>
  <si>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</si>
  <si>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</si>
  <si>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</si>
  <si>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</si>
  <si>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</si>
  <si>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</si>
  <si>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</si>
  <si>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</si>
  <si>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</si>
  <si>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</si>
  <si>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</si>
  <si>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</si>
  <si>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</si>
  <si>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</si>
  <si>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</si>
  <si>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</si>
  <si>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</si>
  <si>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</si>
  <si>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</si>
  <si>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</si>
  <si>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</si>
  <si>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</si>
  <si>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</si>
  <si>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</si>
  <si>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</si>
  <si>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</si>
  <si>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</si>
  <si>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</si>
  <si>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</si>
  <si>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</si>
  <si>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</si>
  <si>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</si>
  <si>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</si>
  <si>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</si>
  <si>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</si>
  <si>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</si>
  <si>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</si>
  <si>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</si>
  <si>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</si>
  <si>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</si>
  <si>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</si>
  <si>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</si>
  <si>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</si>
  <si>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</si>
  <si>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</si>
  <si>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</si>
  <si>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</si>
  <si>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</si>
  <si>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</si>
  <si>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</si>
  <si>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</si>
  <si>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</si>
  <si>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</si>
  <si>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</si>
  <si>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</si>
  <si>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</si>
  <si>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</si>
  <si>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</si>
  <si>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</si>
  <si>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</si>
  <si>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</si>
  <si>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</si>
  <si>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</si>
  <si>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</si>
  <si>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</si>
  <si>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</si>
  <si>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</si>
  <si>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</si>
  <si>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</si>
  <si>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</si>
  <si>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</si>
  <si>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</si>
  <si>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</si>
  <si>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</si>
  <si>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</si>
  <si>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</si>
  <si>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</si>
  <si>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</si>
  <si>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</si>
  <si>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</si>
  <si>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</si>
  <si>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</si>
  <si>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</si>
  <si>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</si>
  <si>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</si>
  <si>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</si>
  <si>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</si>
  <si>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</si>
  <si>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</si>
  <si>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</si>
  <si>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</si>
  <si>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</si>
  <si>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</si>
  <si>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</si>
  <si>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</si>
  <si>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</si>
  <si>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</si>
  <si>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</si>
  <si>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</si>
  <si>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</si>
  <si>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</si>
  <si>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</si>
  <si>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</si>
  <si>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</si>
  <si>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</si>
  <si>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</si>
  <si>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</si>
  <si>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</si>
  <si>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</si>
  <si>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</si>
  <si>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</si>
  <si>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</si>
  <si>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</si>
  <si>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</si>
  <si>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</si>
  <si>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</si>
  <si>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</si>
  <si>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</si>
  <si>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</si>
  <si>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</si>
  <si>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</si>
  <si>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</si>
  <si>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</si>
  <si>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</si>
  <si>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</si>
  <si>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</si>
  <si>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</si>
  <si>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</si>
  <si>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</si>
  <si>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</si>
  <si>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</si>
  <si>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</si>
  <si>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</si>
  <si>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</si>
  <si>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</si>
  <si>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</si>
  <si>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</si>
  <si>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</si>
  <si>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</si>
  <si>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</si>
  <si>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</si>
  <si>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</si>
  <si>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</si>
  <si>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</si>
  <si>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</si>
  <si>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</si>
  <si>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</si>
  <si>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</si>
  <si>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</si>
  <si>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</si>
  <si>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</si>
  <si>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</si>
  <si>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</si>
  <si>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</si>
  <si>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</si>
  <si>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</si>
  <si>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</si>
  <si>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</si>
  <si>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</si>
  <si>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</si>
  <si>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</si>
  <si>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</si>
  <si>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</si>
  <si>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</si>
  <si>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</si>
  <si>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</si>
  <si>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</si>
  <si>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</si>
  <si>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</si>
  <si>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</si>
  <si>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</si>
  <si>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</si>
  <si>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</si>
  <si>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</si>
  <si>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</si>
  <si>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</si>
  <si>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</si>
  <si>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</si>
  <si>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</si>
  <si>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</si>
  <si>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</si>
  <si>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</si>
  <si>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</si>
  <si>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</si>
  <si>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</si>
  <si>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</si>
  <si>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</si>
  <si>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</si>
  <si>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</si>
  <si>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</si>
  <si>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</si>
  <si>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</si>
  <si>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</si>
  <si>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</si>
  <si>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</si>
  <si>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</si>
  <si>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</si>
  <si>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</si>
  <si>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</si>
  <si>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</si>
  <si>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</si>
  <si>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</si>
  <si>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</si>
  <si>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</si>
  <si>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</si>
  <si>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</si>
  <si>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</si>
  <si>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</si>
  <si>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</si>
  <si>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</si>
  <si>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</si>
  <si>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</si>
  <si>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</si>
  <si>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</si>
  <si>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</si>
  <si>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</si>
  <si>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</si>
  <si>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</si>
  <si>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</si>
  <si>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</si>
  <si>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</si>
  <si>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</si>
  <si>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</si>
  <si>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</si>
  <si>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</si>
  <si>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</si>
  <si>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</si>
  <si>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</si>
  <si>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</si>
  <si>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</si>
  <si>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</si>
  <si>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</si>
  <si>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</si>
  <si>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</si>
  <si>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</si>
  <si>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</si>
  <si>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</si>
  <si>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</si>
  <si>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</si>
  <si>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</si>
  <si>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</si>
  <si>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</si>
  <si>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</si>
  <si>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</si>
  <si>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</si>
  <si>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</si>
  <si>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</si>
  <si>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</si>
  <si>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</si>
  <si>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</si>
  <si>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</si>
  <si>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</si>
  <si>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</si>
  <si>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</si>
  <si>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</si>
  <si>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</si>
  <si>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</si>
  <si>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</si>
  <si>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</si>
  <si>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</si>
  <si>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</si>
  <si>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</si>
  <si>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</si>
  <si>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</si>
  <si>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</si>
  <si>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</si>
  <si>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</si>
  <si>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</si>
  <si>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</si>
  <si>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</si>
  <si>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</si>
  <si>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</si>
  <si>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</si>
  <si>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</si>
  <si>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</si>
  <si>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</si>
  <si>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</si>
  <si>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</si>
  <si>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</si>
  <si>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</si>
  <si>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</si>
  <si>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</si>
  <si>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</si>
  <si>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</si>
  <si>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</si>
  <si>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</si>
  <si>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</si>
  <si>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</si>
  <si>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</si>
  <si>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</si>
  <si>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</si>
  <si>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</si>
  <si>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</si>
  <si>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</si>
  <si>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</si>
  <si>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</si>
  <si>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</si>
  <si>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</si>
  <si>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</si>
  <si>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</si>
  <si>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</si>
  <si>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</si>
  <si>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</si>
  <si>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</si>
  <si>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</si>
  <si>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</si>
  <si>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</si>
  <si>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</si>
  <si>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</si>
  <si>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</si>
  <si>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</si>
  <si>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</si>
  <si>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</si>
  <si>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</si>
  <si>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</si>
  <si>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</si>
  <si>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</si>
  <si>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</si>
  <si>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</si>
  <si>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</si>
  <si>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</si>
  <si>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</si>
  <si>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</si>
  <si>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</si>
  <si>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</si>
  <si>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</si>
  <si>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</si>
  <si>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</si>
  <si>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</si>
  <si>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</si>
  <si>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</si>
  <si>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</si>
  <si>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</si>
  <si>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</si>
  <si>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</si>
  <si>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</si>
  <si>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</si>
  <si>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</si>
  <si>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</si>
  <si>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</si>
  <si>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</si>
  <si>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</si>
  <si>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</si>
  <si>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</si>
  <si>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</si>
  <si>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</si>
  <si>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</si>
  <si>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</si>
  <si>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</si>
  <si>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</si>
  <si>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</si>
  <si>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</si>
  <si>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</si>
  <si>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</si>
  <si>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</si>
  <si>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</si>
  <si>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</si>
  <si>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</si>
  <si>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</si>
  <si>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</si>
  <si>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</si>
  <si>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</si>
  <si>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</si>
  <si>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</si>
  <si>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</si>
  <si>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</si>
  <si>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</si>
  <si>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</si>
  <si>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</si>
  <si>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</si>
  <si>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</si>
  <si>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</si>
  <si>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</si>
  <si>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</si>
  <si>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</si>
  <si>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</si>
  <si>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</si>
  <si>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</si>
  <si>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</si>
  <si>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</si>
  <si>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</si>
  <si>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</si>
  <si>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</si>
  <si>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</si>
  <si>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</si>
  <si>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</si>
  <si>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</si>
  <si>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</si>
  <si>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</si>
  <si>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</si>
  <si>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</si>
  <si>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</si>
  <si>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</si>
  <si>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</si>
  <si>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</si>
  <si>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</si>
  <si>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</si>
  <si>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</si>
  <si>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</si>
  <si>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</si>
  <si>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</si>
  <si>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</si>
  <si>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</si>
  <si>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</si>
  <si>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</si>
  <si>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</si>
  <si>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</si>
  <si>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</si>
  <si>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</si>
  <si>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</si>
  <si>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</si>
  <si>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</si>
  <si>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</si>
  <si>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</si>
  <si>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</si>
  <si>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</si>
  <si>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</si>
  <si>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</si>
  <si>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</si>
  <si>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</si>
  <si>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</si>
  <si>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</si>
  <si>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</si>
  <si>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</si>
  <si>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</si>
  <si>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</si>
  <si>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</si>
  <si>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</si>
  <si>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</si>
  <si>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</si>
  <si>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</si>
  <si>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</si>
  <si>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</si>
  <si>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</si>
  <si>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</si>
  <si>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</si>
  <si>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</si>
  <si>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</si>
  <si>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</si>
  <si>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</si>
  <si>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</si>
  <si>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</si>
  <si>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</si>
  <si>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</si>
  <si>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</si>
  <si>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</si>
  <si>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</si>
  <si>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</si>
  <si>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</si>
  <si>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</si>
  <si>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</si>
  <si>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</si>
  <si>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</si>
  <si>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</si>
  <si>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</si>
  <si>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</si>
  <si>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</si>
  <si>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</si>
  <si>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</si>
  <si>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</si>
  <si>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</si>
  <si>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</si>
  <si>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</si>
  <si>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</si>
  <si>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</si>
  <si>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</si>
  <si>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</si>
  <si>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</si>
  <si>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</si>
  <si>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</si>
  <si>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</si>
  <si>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</si>
  <si>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</si>
  <si>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</si>
  <si>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</si>
  <si>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</si>
  <si>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</si>
  <si>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</si>
  <si>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</si>
  <si>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</si>
  <si>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</si>
  <si>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</si>
  <si>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</si>
  <si>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</si>
  <si>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</si>
  <si>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</si>
  <si>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</si>
  <si>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</si>
  <si>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</si>
  <si>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</si>
  <si>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</si>
  <si>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</si>
  <si>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</si>
  <si>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</si>
  <si>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</si>
  <si>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</si>
  <si>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</si>
  <si>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</si>
  <si>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</si>
  <si>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</si>
  <si>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</si>
  <si>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</si>
  <si>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</si>
  <si>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</si>
  <si>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</si>
  <si>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</si>
  <si>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</si>
  <si>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</si>
  <si>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</si>
  <si>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</si>
  <si>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</si>
  <si>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</si>
  <si>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</si>
  <si>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</si>
  <si>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</si>
  <si>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</si>
  <si>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</si>
  <si>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</si>
  <si>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</si>
  <si>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</si>
  <si>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</si>
  <si>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</si>
  <si>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</si>
  <si>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</si>
  <si>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</si>
  <si>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</si>
  <si>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</si>
  <si>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</si>
  <si>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</si>
  <si>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</si>
  <si>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</si>
  <si>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</si>
  <si>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</si>
  <si>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</si>
  <si>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</si>
  <si>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</si>
  <si>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</si>
  <si>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</si>
  <si>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</si>
  <si>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</si>
  <si>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</si>
  <si>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</si>
  <si>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</si>
  <si>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</si>
  <si>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</si>
  <si>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</si>
  <si>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</si>
  <si>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</si>
  <si>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</si>
  <si>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</si>
  <si>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</si>
  <si>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</si>
  <si>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</si>
  <si>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</si>
  <si>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</si>
  <si>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</si>
  <si>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</si>
  <si>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</si>
  <si>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</si>
  <si>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</si>
  <si>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</si>
  <si>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</si>
  <si>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</si>
  <si>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</si>
  <si>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</si>
  <si>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</si>
  <si>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</si>
  <si>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</si>
  <si>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</si>
  <si>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</si>
  <si>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</si>
  <si>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</si>
  <si>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</si>
  <si>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</si>
  <si>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</si>
  <si>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</si>
  <si>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</si>
  <si>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</si>
  <si>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</si>
  <si>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</si>
  <si>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</si>
  <si>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</si>
  <si>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</si>
  <si>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</si>
  <si>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</si>
  <si>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</si>
  <si>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</si>
  <si>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</si>
  <si>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</si>
  <si>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</si>
  <si>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</si>
  <si>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</si>
  <si>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</si>
  <si>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</si>
  <si>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</si>
  <si>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</si>
  <si>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</si>
  <si>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</si>
  <si>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</si>
  <si>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</si>
  <si>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</si>
  <si>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</si>
  <si>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</si>
  <si>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</si>
  <si>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</si>
  <si>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</si>
  <si>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</si>
  <si>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</si>
  <si>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</si>
  <si>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</si>
  <si>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</si>
  <si>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</si>
  <si>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</si>
  <si>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</si>
  <si>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</si>
  <si>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</si>
  <si>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</si>
  <si>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</si>
  <si>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</si>
  <si>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</si>
  <si>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</si>
  <si>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</si>
  <si>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</si>
  <si>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</si>
  <si>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</si>
  <si>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</si>
  <si>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</si>
  <si>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</si>
  <si>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</si>
  <si>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</si>
  <si>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</si>
  <si>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</si>
  <si>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</si>
  <si>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</si>
  <si>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</si>
  <si>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</si>
  <si>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</si>
  <si>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</si>
  <si>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</si>
  <si>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</si>
  <si>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</si>
  <si>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</si>
  <si>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</si>
  <si>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</si>
  <si>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</si>
  <si>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</si>
  <si>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</si>
  <si>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</si>
  <si>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</si>
  <si>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</si>
  <si>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</si>
  <si>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</si>
  <si>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</si>
  <si>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</si>
  <si>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</si>
  <si>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</si>
  <si>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</si>
  <si>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</si>
  <si>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</si>
  <si>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</si>
  <si>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</si>
  <si>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</si>
  <si>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</si>
  <si>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</si>
  <si>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</si>
  <si>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</si>
  <si>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</si>
  <si>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</si>
  <si>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</si>
  <si>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</si>
  <si>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</si>
  <si>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</si>
  <si>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</si>
  <si>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</si>
  <si>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</si>
  <si>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</si>
  <si>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</si>
  <si>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</si>
  <si>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</si>
  <si>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</si>
  <si>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</si>
  <si>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</si>
  <si>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</si>
  <si>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</si>
  <si>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</si>
  <si>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</si>
  <si>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</si>
  <si>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</si>
  <si>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</si>
  <si>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</si>
  <si>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</si>
  <si>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</si>
  <si>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</si>
  <si>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</si>
  <si>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</si>
  <si>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</si>
  <si>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</si>
  <si>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</si>
  <si>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</si>
  <si>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</si>
  <si>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</si>
  <si>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</si>
  <si>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</si>
  <si>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</si>
  <si>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</si>
  <si>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</si>
  <si>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</si>
  <si>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</si>
  <si>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</si>
  <si>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</si>
  <si>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</si>
  <si>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</si>
  <si>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</si>
  <si>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</si>
  <si>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</si>
  <si>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</si>
  <si>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</si>
  <si>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</si>
  <si>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</si>
  <si>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</si>
  <si>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</si>
  <si>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</si>
  <si>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</si>
  <si>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</si>
  <si>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</si>
  <si>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</si>
  <si>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</si>
  <si>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</si>
  <si>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</si>
  <si>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</si>
  <si>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</si>
  <si>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</si>
  <si>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</si>
  <si>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</si>
  <si>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</si>
  <si>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</si>
  <si>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</si>
  <si>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</si>
  <si>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</si>
  <si>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</si>
  <si>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</si>
  <si>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</si>
  <si>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</si>
  <si>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</si>
  <si>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</si>
  <si>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</si>
  <si>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</si>
  <si>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</si>
  <si>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</si>
  <si>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</si>
  <si>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</si>
  <si>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</si>
  <si>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</si>
  <si>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</si>
  <si>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</si>
  <si>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</si>
  <si>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</si>
  <si>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</si>
  <si>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</si>
  <si>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</si>
  <si>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</si>
  <si>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</si>
  <si>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</si>
  <si>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</si>
  <si>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</si>
  <si>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</si>
  <si>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</si>
  <si>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</si>
  <si>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</si>
  <si>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</si>
  <si>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</si>
  <si>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</si>
  <si>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</si>
  <si>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</si>
  <si>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</si>
  <si>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</si>
  <si>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</si>
  <si>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</si>
  <si>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</si>
  <si>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</si>
  <si>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</si>
  <si>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</si>
  <si>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</si>
  <si>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</si>
  <si>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</si>
  <si>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</si>
  <si>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</si>
  <si>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</si>
  <si>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</si>
  <si>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</si>
  <si>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</si>
  <si>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</si>
  <si>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</si>
  <si>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</si>
  <si>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</si>
  <si>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</si>
  <si>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</si>
  <si>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</si>
  <si>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</si>
  <si>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</si>
  <si>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</si>
  <si>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</si>
  <si>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</si>
  <si>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</si>
  <si>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</si>
  <si>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</si>
  <si>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</si>
  <si>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</si>
  <si>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</si>
  <si>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</si>
  <si>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</si>
  <si>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</si>
  <si>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</si>
  <si>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</si>
  <si>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</si>
  <si>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</si>
  <si>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</si>
  <si>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</si>
  <si>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</si>
  <si>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</si>
  <si>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</si>
  <si>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</si>
  <si>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</si>
  <si>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</si>
  <si>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</si>
  <si>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</si>
  <si>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</si>
  <si>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</si>
  <si>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</si>
  <si>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</si>
  <si>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</si>
  <si>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</si>
  <si>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</si>
  <si>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</si>
  <si>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</si>
  <si>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</si>
  <si>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</si>
  <si>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</si>
  <si>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</si>
  <si>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</si>
  <si>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</si>
  <si>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</si>
  <si>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</si>
  <si>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</si>
  <si>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</si>
  <si>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</si>
  <si>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</si>
  <si>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</si>
  <si>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</si>
  <si>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</si>
  <si>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</si>
  <si>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</si>
  <si>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</si>
  <si>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</si>
  <si>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</si>
  <si>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</si>
  <si>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</si>
  <si>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</si>
  <si>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</si>
  <si>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</si>
  <si>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</si>
  <si>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</si>
  <si>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</si>
  <si>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</si>
  <si>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</si>
  <si>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</si>
  <si>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</si>
  <si>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</si>
  <si>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</si>
  <si>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</si>
  <si>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</si>
  <si>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</si>
  <si>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</si>
  <si>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</si>
  <si>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</si>
  <si>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</si>
  <si>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</si>
  <si>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</si>
  <si>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</si>
  <si>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</si>
  <si>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</si>
  <si>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</si>
  <si>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</si>
  <si>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</si>
  <si>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</si>
  <si>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</si>
  <si>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</si>
  <si>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</si>
  <si>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</si>
  <si>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</si>
  <si>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</si>
  <si>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</si>
  <si>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</si>
  <si>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</si>
  <si>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</si>
  <si>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</si>
  <si>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</si>
  <si>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</si>
  <si>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</si>
  <si>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</si>
  <si>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</si>
  <si>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</si>
  <si>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</si>
  <si>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</si>
  <si>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</si>
  <si>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</si>
  <si>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</si>
  <si>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</si>
  <si>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</si>
  <si>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</si>
  <si>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</si>
  <si>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</si>
  <si>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</si>
  <si>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</si>
  <si>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</si>
  <si>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</si>
  <si>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</si>
  <si>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</si>
  <si>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</si>
  <si>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</si>
  <si>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</si>
  <si>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</si>
  <si>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</si>
  <si>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</si>
  <si>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</si>
  <si>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</si>
  <si>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</si>
  <si>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</si>
  <si>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</si>
  <si>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</si>
  <si>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</si>
  <si>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</si>
  <si>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</si>
  <si>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</si>
  <si>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</si>
  <si>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</si>
  <si>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</si>
  <si>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</si>
  <si>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</si>
  <si>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</si>
  <si>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</si>
  <si>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</si>
  <si>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</si>
  <si>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</si>
  <si>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</si>
  <si>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</si>
  <si>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</si>
  <si>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</si>
  <si>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</si>
  <si>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</si>
  <si>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</si>
  <si>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</si>
  <si>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</si>
  <si>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</si>
  <si>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</si>
  <si>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</si>
  <si>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</si>
  <si>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</si>
  <si>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</si>
  <si>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</si>
  <si>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</si>
  <si>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</si>
  <si>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</si>
  <si>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</si>
  <si>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</si>
  <si>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</si>
  <si>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</si>
  <si>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</si>
  <si>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</si>
  <si>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</si>
  <si>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</si>
  <si>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</si>
  <si>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</si>
  <si>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</si>
  <si>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</si>
  <si>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</si>
  <si>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</si>
  <si>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</si>
  <si>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</si>
  <si>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</si>
  <si>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</si>
  <si>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</si>
  <si>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</si>
  <si>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</si>
  <si>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</si>
  <si>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</si>
  <si>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</si>
  <si>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</si>
  <si>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</si>
  <si>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</si>
  <si>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</si>
  <si>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</si>
  <si>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</si>
  <si>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</si>
  <si>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</si>
  <si>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</si>
  <si>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</si>
  <si>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</si>
  <si>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</si>
  <si>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</si>
  <si>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</si>
  <si>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</si>
  <si>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</si>
  <si>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</si>
  <si>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</si>
  <si>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</si>
  <si>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</si>
  <si>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</si>
  <si>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</si>
  <si>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</si>
  <si>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</si>
  <si>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</si>
  <si>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</si>
  <si>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</si>
  <si>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</si>
  <si>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</si>
  <si>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</si>
  <si>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</si>
  <si>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</si>
  <si>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</si>
  <si>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</si>
  <si>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</si>
  <si>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</si>
  <si>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</si>
  <si>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</si>
  <si>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</si>
  <si>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</si>
  <si>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</si>
  <si>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</si>
  <si>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</si>
  <si>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</si>
  <si>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</si>
  <si>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</si>
  <si>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</si>
  <si>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</si>
  <si>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</si>
  <si>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</si>
  <si>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</si>
  <si>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</si>
  <si>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</si>
  <si>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</si>
  <si>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</si>
  <si>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</si>
  <si>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</si>
  <si>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</si>
  <si>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</si>
  <si>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</si>
  <si>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</si>
  <si>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</si>
  <si>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</si>
  <si>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</si>
  <si>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</si>
  <si>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</si>
  <si>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</si>
  <si>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</si>
  <si>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</si>
  <si>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</si>
  <si>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</si>
  <si>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</si>
  <si>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</si>
  <si>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</si>
  <si>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</si>
  <si>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</si>
  <si>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</si>
  <si>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</si>
  <si>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</si>
  <si>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</si>
  <si>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</si>
  <si>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</si>
  <si>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</si>
  <si>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</si>
  <si>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</si>
  <si>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</si>
  <si>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</si>
  <si>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</si>
  <si>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</si>
  <si>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</si>
  <si>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</si>
  <si>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</si>
  <si>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</si>
  <si>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</si>
  <si>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</si>
  <si>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</si>
  <si>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</si>
  <si>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</si>
  <si>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</si>
  <si>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</si>
  <si>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</si>
  <si>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</si>
  <si>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</si>
  <si>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</si>
  <si>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</si>
  <si>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</si>
  <si>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</si>
  <si>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</si>
  <si>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</si>
  <si>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</si>
  <si>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</si>
  <si>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</si>
  <si>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</si>
  <si>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</si>
  <si>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</si>
  <si>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</si>
  <si>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</si>
  <si>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</si>
  <si>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</si>
  <si>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</si>
  <si>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</si>
  <si>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</si>
  <si>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</si>
  <si>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</si>
  <si>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</si>
  <si>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</si>
  <si>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</si>
  <si>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</si>
  <si>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</si>
  <si>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</si>
  <si>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</si>
  <si>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</si>
  <si>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</si>
  <si>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</si>
  <si>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</si>
  <si>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</si>
  <si>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</si>
  <si>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</si>
  <si>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</si>
  <si>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</si>
  <si>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</si>
  <si>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</si>
  <si>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</si>
  <si>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</si>
  <si>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</si>
  <si>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</si>
  <si>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</si>
  <si>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</si>
  <si>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</si>
  <si>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</si>
  <si>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</si>
  <si>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</si>
  <si>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</si>
  <si>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</si>
  <si>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</si>
  <si>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</si>
  <si>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</si>
  <si>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</si>
  <si>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</si>
  <si>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</si>
  <si>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</si>
  <si>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</si>
  <si>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</si>
  <si>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</si>
  <si>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</si>
  <si>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</si>
  <si>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</si>
  <si>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</si>
  <si>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</si>
  <si>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</si>
  <si>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</si>
  <si>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</si>
  <si>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</si>
  <si>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</si>
  <si>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</si>
  <si>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</si>
  <si>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</si>
  <si>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</si>
  <si>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</si>
  <si>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</si>
  <si>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</si>
  <si>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</si>
  <si>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</si>
  <si>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</si>
  <si>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</si>
  <si>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</si>
  <si>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</si>
  <si>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</si>
  <si>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</si>
  <si>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</si>
  <si>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</si>
  <si>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</si>
  <si>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</si>
  <si>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</si>
  <si>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</si>
  <si>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</si>
  <si>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</si>
  <si>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</si>
  <si>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</si>
  <si>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</si>
  <si>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</si>
  <si>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</si>
  <si>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</si>
  <si>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</si>
  <si>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</si>
  <si>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</si>
  <si>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</si>
  <si>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</si>
  <si>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</si>
  <si>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</si>
  <si>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</si>
  <si>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</si>
  <si>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</si>
  <si>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</si>
  <si>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</si>
  <si>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</si>
  <si>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</si>
  <si>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</si>
  <si>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</si>
  <si>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</si>
  <si>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</si>
  <si>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</si>
  <si>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</si>
  <si>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</si>
  <si>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</si>
  <si>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</si>
  <si>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</si>
  <si>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</si>
  <si>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</si>
  <si>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</si>
  <si>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</si>
  <si>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</si>
  <si>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</si>
  <si>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</si>
  <si>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</si>
  <si>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</si>
  <si>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</si>
  <si>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</si>
  <si>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</si>
  <si>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</si>
  <si>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</si>
  <si>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</si>
  <si>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</si>
  <si>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</si>
  <si>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</si>
  <si>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</si>
  <si>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</si>
  <si>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</si>
  <si>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</si>
  <si>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</si>
  <si>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</si>
  <si>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</si>
  <si>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</si>
  <si>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</si>
  <si>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</si>
  <si>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</si>
  <si>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</si>
  <si>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</si>
  <si>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</si>
  <si>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</si>
  <si>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</si>
  <si>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</si>
  <si>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</si>
  <si>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</si>
  <si>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</si>
  <si>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</si>
  <si>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</si>
  <si>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</si>
  <si>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</si>
  <si>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</si>
  <si>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</si>
  <si>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</si>
  <si>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</si>
  <si>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</si>
  <si>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</si>
  <si>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</si>
  <si>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</si>
  <si>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</si>
  <si>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</si>
  <si>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</si>
  <si>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</si>
  <si>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</si>
  <si>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</si>
  <si>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</si>
  <si>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</si>
  <si>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</si>
  <si>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</si>
  <si>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</si>
  <si>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</si>
  <si>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</si>
  <si>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</si>
  <si>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</si>
  <si>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</si>
  <si>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</si>
  <si>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</si>
  <si>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</si>
  <si>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</si>
  <si>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</si>
  <si>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</si>
  <si>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</si>
  <si>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</si>
  <si>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</si>
  <si>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</si>
  <si>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</si>
  <si>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</si>
  <si>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</si>
  <si>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</si>
  <si>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</si>
  <si>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</si>
  <si>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</si>
  <si>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</si>
  <si>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</si>
  <si>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</si>
  <si>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</si>
  <si>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</si>
  <si>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</si>
  <si>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</si>
  <si>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</si>
  <si>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</si>
  <si>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</si>
  <si>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</si>
  <si>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</si>
  <si>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</si>
  <si>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</si>
  <si>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</si>
  <si>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</si>
  <si>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</si>
  <si>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</si>
  <si>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</si>
  <si>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</si>
  <si>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</si>
  <si>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</si>
  <si>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</si>
  <si>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</si>
  <si>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</si>
  <si>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</si>
  <si>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</si>
  <si>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</si>
  <si>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</si>
  <si>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</si>
  <si>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</si>
  <si>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</si>
  <si>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</si>
  <si>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</si>
  <si>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</si>
  <si>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</si>
  <si>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</si>
  <si>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</si>
  <si>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</si>
  <si>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</si>
  <si>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</si>
  <si>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</si>
  <si>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</si>
  <si>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</si>
  <si>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</si>
  <si>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</si>
  <si>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</si>
  <si>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</si>
  <si>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</si>
  <si>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</si>
  <si>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</si>
  <si>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</si>
  <si>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</si>
  <si>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</si>
  <si>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</si>
  <si>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</si>
  <si>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</si>
  <si>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</si>
  <si>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</si>
  <si>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</si>
  <si>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</si>
  <si>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</si>
  <si>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</si>
  <si>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</si>
  <si>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</si>
  <si>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</si>
  <si>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</si>
  <si>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</si>
  <si>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</si>
  <si>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</si>
  <si>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</si>
  <si>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</si>
  <si>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</si>
  <si>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</si>
  <si>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</si>
  <si>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</si>
  <si>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</si>
  <si>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</si>
  <si>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</si>
  <si>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</si>
  <si>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</si>
  <si>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</si>
  <si>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</si>
  <si>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</si>
  <si>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</si>
  <si>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</si>
  <si>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</si>
  <si>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</si>
  <si>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</si>
  <si>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</si>
  <si>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</si>
  <si>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</si>
  <si>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</si>
  <si>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</si>
  <si>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</si>
  <si>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</si>
  <si>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</si>
  <si>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</si>
  <si>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</si>
  <si>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</si>
  <si>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</si>
  <si>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</si>
  <si>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</si>
  <si>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</si>
  <si>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</si>
  <si>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</si>
  <si>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</si>
  <si>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</si>
  <si>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</si>
  <si>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</si>
  <si>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</si>
  <si>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</si>
  <si>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</si>
  <si>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</si>
  <si>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</si>
  <si>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</si>
  <si>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</si>
  <si>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</si>
  <si>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</si>
  <si>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</si>
  <si>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</si>
  <si>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</si>
  <si>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</si>
  <si>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</si>
  <si>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</si>
  <si>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</si>
  <si>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</si>
  <si>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</si>
  <si>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</si>
  <si>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</si>
  <si>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</si>
  <si>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</si>
  <si>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</si>
  <si>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</si>
  <si>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</si>
  <si>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</si>
  <si>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</si>
  <si>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</si>
  <si>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</si>
  <si>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</si>
  <si>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</si>
  <si>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</si>
  <si>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</si>
  <si>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</si>
  <si>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</si>
  <si>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</si>
  <si>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</si>
  <si>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</si>
  <si>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</si>
  <si>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</si>
  <si>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</si>
  <si>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</si>
  <si>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</si>
  <si>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</si>
  <si>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</si>
  <si>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</si>
  <si>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</si>
  <si>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</si>
  <si>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</si>
  <si>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</si>
  <si>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</si>
  <si>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</si>
  <si>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</si>
  <si>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</si>
  <si>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</si>
  <si>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</si>
  <si>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</si>
  <si>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</si>
  <si>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</si>
  <si>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</si>
  <si>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</si>
  <si>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</si>
  <si>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</si>
  <si>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</si>
  <si>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</si>
  <si>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</si>
  <si>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</si>
  <si>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</si>
  <si>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</si>
  <si>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</si>
  <si>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</si>
  <si>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</si>
  <si>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</si>
  <si>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</si>
  <si>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</si>
  <si>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</si>
  <si>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</si>
  <si>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</si>
  <si>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</si>
  <si>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</si>
  <si>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</si>
  <si>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</si>
  <si>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</si>
  <si>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</si>
  <si>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</si>
  <si>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</si>
  <si>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</si>
  <si>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</si>
  <si>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</si>
  <si>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</si>
  <si>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</si>
  <si>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</si>
  <si>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</si>
  <si>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</si>
  <si>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</si>
  <si>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</si>
  <si>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</si>
  <si>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</si>
  <si>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</si>
  <si>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</si>
  <si>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</si>
  <si>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</si>
  <si>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</si>
  <si>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</si>
  <si>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</si>
  <si>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</si>
  <si>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</si>
  <si>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</si>
  <si>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</si>
  <si>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</si>
  <si>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</si>
  <si>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</si>
  <si>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</si>
  <si>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</si>
  <si>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</si>
  <si>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</si>
  <si>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</si>
  <si>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</si>
  <si>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</si>
  <si>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</si>
  <si>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</si>
  <si>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</si>
  <si>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</si>
  <si>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</si>
  <si>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</si>
  <si>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</si>
  <si>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</si>
  <si>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</si>
  <si>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</si>
  <si>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</si>
  <si>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</si>
  <si>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</si>
  <si>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</si>
  <si>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</si>
  <si>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</si>
  <si>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</si>
  <si>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</si>
  <si>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</si>
  <si>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</si>
  <si>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</si>
  <si>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</si>
  <si>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</si>
  <si>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</si>
  <si>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</si>
  <si>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</si>
  <si>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</si>
  <si>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</si>
  <si>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</si>
  <si>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</si>
  <si>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</si>
  <si>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</si>
  <si>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</si>
  <si>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</si>
  <si>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</si>
  <si>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</si>
  <si>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</si>
  <si>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</si>
  <si>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</si>
  <si>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</si>
  <si>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</si>
  <si>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</si>
  <si>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</si>
  <si>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</si>
  <si>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</si>
  <si>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</si>
  <si>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</si>
  <si>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</si>
  <si>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</si>
  <si>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</si>
  <si>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</si>
  <si>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</si>
  <si>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</si>
  <si>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</si>
  <si>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</si>
  <si>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</si>
  <si>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</si>
  <si>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</si>
  <si>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</si>
  <si>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</si>
  <si>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</si>
  <si>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</si>
  <si>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</si>
  <si>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</si>
  <si>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</si>
  <si>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</si>
  <si>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</si>
  <si>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</si>
  <si>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</si>
  <si>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</si>
  <si>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</si>
  <si>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</si>
  <si>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</si>
  <si>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</si>
  <si>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</si>
  <si>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</si>
  <si>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</si>
  <si>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</si>
  <si>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</si>
  <si>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</si>
  <si>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</si>
  <si>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</si>
  <si>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</si>
  <si>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</si>
  <si>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</si>
  <si>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</si>
  <si>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</si>
  <si>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</si>
  <si>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</si>
  <si>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</si>
  <si>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</si>
  <si>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</si>
  <si>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</si>
  <si>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</si>
  <si>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</si>
  <si>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</si>
  <si>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</si>
  <si>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</si>
  <si>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</si>
  <si>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</si>
  <si>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</si>
  <si>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</si>
  <si>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</si>
  <si>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</si>
  <si>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</si>
  <si>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</si>
  <si>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</si>
  <si>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</si>
  <si>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</si>
  <si>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</si>
  <si>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</si>
  <si>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</si>
  <si>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</si>
  <si>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</si>
  <si>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</si>
  <si>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</si>
  <si>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</si>
  <si>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</si>
  <si>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</si>
  <si>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</si>
  <si>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</si>
  <si>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</si>
  <si>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</si>
  <si>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</si>
  <si>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</si>
  <si>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</si>
  <si>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</si>
  <si>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</si>
  <si>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</si>
  <si>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</si>
  <si>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</si>
  <si>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</si>
  <si>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</si>
  <si>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</si>
  <si>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</si>
  <si>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</si>
  <si>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</si>
  <si>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</si>
  <si>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</si>
  <si>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</si>
  <si>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</si>
  <si>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</si>
  <si>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</si>
  <si>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</si>
  <si>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</si>
  <si>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</si>
  <si>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</si>
  <si>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</si>
  <si>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</si>
  <si>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</si>
  <si>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</si>
  <si>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</si>
  <si>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</si>
  <si>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</si>
  <si>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</si>
  <si>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</si>
  <si>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</si>
  <si>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</si>
  <si>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</si>
  <si>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</si>
  <si>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</si>
  <si>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</si>
  <si>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</si>
  <si>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</si>
  <si>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</si>
  <si>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</si>
  <si>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</si>
  <si>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</si>
  <si>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</si>
  <si>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</si>
  <si>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</si>
  <si>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</si>
  <si>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</si>
  <si>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</si>
  <si>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</si>
  <si>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</si>
  <si>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</si>
  <si>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</si>
  <si>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</si>
  <si>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</si>
  <si>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</si>
  <si>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</si>
  <si>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</si>
  <si>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</si>
  <si>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</si>
  <si>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</si>
  <si>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</si>
  <si>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</si>
  <si>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</si>
  <si>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</si>
  <si>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</si>
  <si>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</si>
  <si>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</si>
  <si>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</si>
  <si>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</si>
  <si>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</si>
  <si>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</si>
  <si>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</si>
  <si>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</si>
  <si>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</si>
  <si>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</si>
  <si>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</si>
  <si>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</si>
  <si>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</si>
  <si>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</si>
  <si>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</si>
  <si>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</si>
  <si>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</si>
  <si>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</si>
  <si>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</si>
  <si>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</si>
  <si>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</si>
  <si>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</si>
  <si>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</si>
  <si>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</si>
  <si>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</si>
  <si>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</si>
  <si>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</si>
  <si>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</si>
  <si>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</si>
  <si>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</si>
  <si>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</si>
  <si>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</si>
  <si>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</si>
  <si>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</si>
  <si>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</si>
  <si>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</si>
  <si>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</si>
  <si>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</si>
  <si>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</si>
  <si>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</si>
  <si>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</si>
  <si>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</si>
  <si>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</si>
  <si>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</si>
  <si>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</si>
  <si>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</si>
  <si>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</si>
  <si>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</si>
  <si>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</si>
  <si>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</si>
  <si>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</si>
  <si>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</si>
  <si>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</si>
  <si>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</si>
  <si>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</si>
  <si>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</si>
  <si>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</si>
  <si>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</si>
  <si>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</si>
  <si>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</si>
  <si>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</si>
  <si>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</si>
  <si>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</si>
  <si>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</si>
  <si>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</si>
  <si>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</si>
  <si>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</si>
  <si>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</si>
  <si>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</si>
  <si>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</si>
  <si>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</si>
  <si>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</si>
  <si>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</si>
  <si>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</si>
  <si>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</si>
  <si>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</si>
  <si>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</si>
  <si>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</si>
  <si>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</si>
  <si>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</si>
  <si>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</si>
  <si>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</si>
  <si>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</si>
  <si>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</si>
  <si>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</si>
  <si>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</si>
  <si>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</si>
  <si>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</si>
  <si>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</si>
  <si>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</si>
  <si>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</si>
  <si>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</si>
  <si>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</si>
  <si>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</si>
  <si>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</si>
  <si>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</si>
  <si>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</si>
  <si>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</si>
  <si>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</si>
  <si>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</si>
  <si>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</si>
  <si>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</si>
  <si>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</si>
  <si>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</si>
  <si>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</si>
  <si>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</si>
  <si>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</si>
  <si>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</si>
  <si>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</si>
  <si>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</si>
  <si>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</si>
  <si>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</si>
  <si>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</si>
  <si>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</si>
  <si>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</si>
  <si>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</si>
  <si>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</si>
  <si>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</si>
  <si>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</si>
  <si>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</si>
  <si>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</si>
  <si>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</si>
  <si>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</si>
  <si>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</si>
  <si>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</si>
  <si>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</si>
  <si>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</si>
  <si>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</si>
  <si>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</si>
  <si>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</si>
  <si>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</si>
  <si>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</si>
  <si>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</si>
  <si>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</si>
  <si>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</si>
  <si>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</si>
  <si>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</si>
  <si>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</si>
  <si>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</si>
  <si>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</si>
  <si>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</si>
  <si>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</si>
  <si>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</si>
  <si>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</si>
  <si>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</si>
  <si>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</si>
  <si>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</si>
  <si>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</si>
  <si>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</si>
  <si>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</si>
  <si>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</si>
  <si>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</si>
  <si>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</si>
  <si>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</si>
  <si>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</si>
  <si>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</si>
  <si>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</si>
  <si>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</si>
  <si>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</si>
  <si>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</si>
  <si>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</si>
  <si>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</si>
  <si>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</si>
  <si>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</si>
  <si>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</si>
  <si>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</si>
  <si>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</si>
  <si>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</si>
  <si>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</si>
  <si>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</si>
  <si>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</si>
  <si>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</si>
  <si>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</si>
  <si>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</si>
  <si>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</si>
  <si>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</si>
  <si>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</si>
  <si>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</si>
  <si>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</si>
  <si>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</si>
  <si>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</si>
  <si>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</si>
  <si>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</si>
  <si>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</si>
  <si>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</si>
  <si>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</si>
  <si>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</si>
  <si>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</si>
  <si>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</si>
  <si>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</si>
  <si>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</si>
  <si>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</si>
  <si>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</si>
  <si>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</si>
  <si>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</si>
  <si>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</si>
  <si>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</si>
  <si>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</si>
  <si>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</si>
  <si>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</si>
  <si>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</si>
  <si>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</si>
  <si>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</si>
  <si>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</si>
  <si>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</si>
  <si>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</si>
  <si>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</si>
  <si>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</si>
  <si>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</si>
  <si>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</si>
  <si>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</si>
  <si>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</si>
  <si>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</si>
  <si>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</si>
  <si>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</si>
  <si>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</si>
  <si>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</si>
  <si>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</si>
  <si>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</si>
  <si>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</si>
  <si>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</si>
  <si>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</si>
  <si>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</si>
  <si>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</si>
  <si>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</si>
  <si>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</si>
  <si>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</si>
  <si>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</si>
  <si>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</si>
  <si>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</si>
  <si>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</si>
  <si>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</si>
  <si>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</si>
  <si>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</si>
  <si>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</si>
  <si>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</si>
  <si>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</si>
  <si>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</si>
  <si>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</si>
  <si>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</si>
  <si>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</si>
  <si>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</si>
  <si>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</si>
  <si>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</si>
  <si>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</si>
  <si>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</si>
  <si>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</si>
  <si>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</si>
  <si>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</si>
  <si>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</si>
  <si>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</si>
  <si>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</si>
  <si>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</si>
  <si>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</si>
  <si>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</si>
  <si>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</si>
  <si>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</si>
  <si>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</si>
  <si>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</si>
  <si>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</si>
  <si>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</si>
  <si>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</si>
  <si>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</si>
  <si>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</si>
  <si>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</si>
  <si>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</si>
  <si>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</si>
  <si>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</si>
  <si>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</si>
  <si>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</si>
  <si>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</si>
  <si>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</si>
  <si>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</si>
  <si>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</si>
  <si>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</si>
  <si>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</si>
  <si>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</si>
  <si>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</si>
  <si>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</si>
  <si>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</si>
  <si>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</si>
  <si>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</si>
  <si>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</si>
  <si>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</si>
  <si>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</si>
  <si>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</si>
  <si>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</si>
  <si>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</si>
  <si>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</si>
  <si>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</si>
  <si>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</si>
  <si>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</si>
  <si>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</si>
  <si>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</si>
  <si>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</si>
  <si>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</si>
  <si>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</si>
  <si>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</si>
  <si>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</si>
  <si>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</si>
  <si>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</si>
  <si>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</si>
  <si>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</si>
  <si>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</si>
  <si>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</si>
  <si>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</si>
  <si>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</si>
  <si>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</si>
  <si>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</si>
  <si>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</si>
  <si>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</si>
  <si>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</si>
  <si>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</si>
  <si>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</si>
  <si>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</si>
  <si>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</si>
  <si>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</si>
  <si>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</si>
  <si>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</si>
  <si>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</si>
  <si>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</si>
  <si>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</si>
  <si>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</si>
  <si>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</si>
  <si>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</si>
  <si>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</si>
  <si>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</si>
  <si>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</si>
  <si>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</si>
  <si>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</si>
  <si>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</si>
  <si>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</si>
  <si>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</si>
  <si>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</si>
  <si>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</si>
  <si>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</si>
  <si>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</si>
  <si>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</si>
  <si>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</si>
  <si>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</si>
  <si>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</si>
  <si>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</si>
  <si>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</si>
  <si>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</si>
  <si>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</si>
  <si>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</si>
  <si>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</si>
  <si>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</si>
  <si>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</si>
  <si>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</si>
  <si>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</si>
  <si>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</si>
  <si>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</si>
  <si>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</si>
  <si>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</si>
  <si>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</si>
  <si>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</si>
  <si>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</si>
  <si>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</si>
  <si>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</si>
  <si>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</si>
  <si>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</si>
  <si>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</si>
  <si>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</si>
  <si>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</si>
  <si>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</si>
  <si>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</si>
  <si>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</si>
  <si>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</si>
  <si>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</si>
  <si>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</si>
  <si>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</si>
  <si>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</si>
  <si>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</si>
  <si>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</si>
  <si>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</si>
  <si>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</si>
  <si>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</si>
  <si>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</si>
  <si>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</si>
  <si>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</si>
  <si>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</si>
  <si>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</si>
  <si>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</si>
  <si>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</si>
  <si>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</si>
  <si>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</si>
  <si>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</si>
  <si>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</si>
  <si>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</si>
  <si>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</si>
  <si>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</si>
  <si>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</si>
  <si>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</si>
  <si>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</si>
  <si>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</si>
  <si>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</si>
  <si>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</si>
  <si>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</si>
  <si>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</si>
  <si>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</si>
  <si>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</si>
  <si>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</si>
  <si>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</si>
  <si>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</si>
  <si>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</si>
  <si>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</si>
  <si>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</si>
  <si>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</si>
  <si>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</si>
  <si>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</si>
  <si>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</si>
  <si>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</si>
  <si>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</si>
  <si>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</si>
  <si>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</si>
  <si>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</si>
  <si>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</si>
  <si>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</si>
  <si>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</si>
  <si>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</si>
  <si>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</si>
  <si>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</si>
  <si>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</si>
  <si>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</si>
  <si>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</si>
  <si>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</si>
  <si>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</si>
  <si>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</si>
  <si>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</si>
  <si>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</si>
  <si>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</si>
  <si>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</si>
  <si>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</si>
  <si>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</si>
  <si>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</si>
  <si>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</si>
  <si>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</si>
  <si>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</si>
  <si>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</si>
  <si>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</si>
  <si>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</si>
  <si>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</si>
  <si>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</si>
  <si>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</si>
  <si>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</si>
  <si>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</si>
  <si>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</si>
  <si>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</si>
  <si>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</si>
  <si>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</si>
  <si>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</si>
  <si>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</si>
  <si>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</si>
  <si>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</si>
  <si>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</si>
  <si>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</si>
  <si>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</si>
  <si>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</si>
  <si>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</si>
  <si>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</si>
  <si>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</si>
  <si>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</si>
  <si>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</si>
  <si>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</si>
  <si>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</si>
  <si>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</si>
  <si>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</si>
  <si>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</si>
  <si>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</si>
  <si>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</si>
  <si>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</si>
  <si>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</si>
  <si>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</si>
  <si>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</si>
  <si>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</si>
  <si>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</si>
  <si>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</si>
  <si>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</si>
  <si>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</si>
  <si>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</si>
  <si>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</si>
  <si>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</si>
  <si>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</si>
  <si>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</si>
  <si>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</si>
  <si>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</si>
  <si>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</si>
  <si>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</si>
  <si>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</si>
  <si>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</si>
  <si>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</si>
  <si>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</si>
  <si>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</si>
  <si>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</si>
  <si>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</si>
  <si>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</si>
  <si>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</si>
  <si>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</si>
  <si>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</si>
  <si>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</si>
  <si>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</si>
  <si>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</si>
  <si>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</si>
  <si>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</si>
  <si>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</si>
  <si>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</si>
  <si>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</si>
  <si>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</si>
  <si>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</si>
  <si>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</si>
  <si>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</si>
  <si>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</si>
  <si>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</si>
  <si>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</si>
  <si>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</si>
  <si>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</si>
  <si>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</si>
  <si>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</si>
  <si>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</si>
  <si>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</si>
  <si>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</si>
  <si>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</si>
  <si>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</si>
  <si>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</si>
  <si>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</si>
  <si>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</si>
  <si>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</si>
  <si>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</si>
  <si>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</si>
  <si>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</si>
  <si>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</si>
  <si>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</si>
  <si>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</si>
  <si>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</si>
  <si>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</si>
  <si>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</si>
  <si>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</si>
  <si>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</si>
  <si>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</si>
  <si>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</si>
  <si>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</si>
  <si>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</si>
  <si>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</si>
  <si>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</si>
  <si>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</si>
  <si>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</si>
  <si>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</si>
  <si>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</si>
  <si>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</si>
  <si>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</si>
  <si>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</si>
  <si>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</si>
  <si>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</si>
  <si>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</si>
  <si>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</si>
  <si>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</si>
  <si>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</si>
  <si>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</si>
  <si>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</si>
  <si>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</si>
  <si>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</si>
  <si>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</si>
  <si>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</si>
  <si>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</si>
  <si>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</si>
  <si>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</si>
  <si>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</si>
  <si>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</si>
  <si>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</si>
  <si>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</si>
  <si>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</si>
  <si>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</si>
  <si>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</si>
  <si>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</si>
  <si>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</si>
  <si>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</si>
  <si>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</si>
  <si>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</si>
  <si>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</si>
  <si>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</si>
  <si>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</si>
  <si>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</si>
  <si>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</si>
  <si>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</si>
  <si>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</si>
  <si>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</si>
  <si>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</si>
  <si>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</si>
  <si>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</si>
  <si>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</si>
  <si>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</si>
  <si>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</si>
  <si>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</si>
  <si>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</si>
  <si>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</si>
  <si>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</si>
  <si>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</si>
  <si>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</si>
  <si>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</si>
  <si>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</si>
  <si>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</si>
  <si>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</si>
  <si>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</si>
  <si>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</si>
  <si>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</si>
  <si>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</si>
  <si>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</si>
  <si>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</si>
  <si>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</si>
  <si>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</si>
  <si>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</si>
  <si>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</si>
  <si>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</si>
  <si>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</si>
  <si>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</si>
  <si>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</si>
  <si>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</si>
  <si>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</si>
  <si>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</si>
  <si>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</si>
  <si>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</si>
  <si>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</si>
  <si>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</si>
  <si>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</si>
  <si>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</si>
  <si>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</si>
  <si>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</si>
  <si>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</si>
  <si>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</si>
  <si>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</si>
  <si>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</si>
  <si>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</si>
  <si>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</si>
  <si>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</si>
  <si>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</si>
  <si>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</si>
  <si>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</si>
  <si>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</si>
  <si>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</si>
  <si>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</si>
  <si>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</si>
  <si>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</si>
  <si>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</si>
  <si>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</si>
  <si>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</si>
  <si>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PCM-20251128-00000863</t>
  </si>
  <si>
    <t>40 min</t>
  </si>
  <si>
    <t>NO PCM</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</si>
  <si>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</si>
  <si>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</si>
  <si>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</si>
  <si>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</si>
  <si>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</si>
  <si>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</si>
  <si>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</si>
  <si>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</si>
  <si>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</si>
  <si>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TT-20251127-02167- NO New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</si>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</sst>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3" dataDxfId="172" headerRowBorderDxfId="170" tableBorderDxfId="171" totalsRowBorderDxfId="169">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7" dataDxfId="46" headerRowBorderDxfId="44" tableBorderDxfId="45" totalsRowBorderDxfId="43">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326.81853368055454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45989.766959606481</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45989.766959606481</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45989.766959606481</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45989.766959606481</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45989.766959606481</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45989.766959606481</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45989.766959606481</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45989.766959606481</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45989.766959606481</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45989.766959606481</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45989.766959606481</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45989.766959606481</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45989.766959606481</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45989.766959606481</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45989.766959606481</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45989.766959606481</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45989.766959606481</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45989.766959606481</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45989.766959606481</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45989.766959606481</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45989.766959606481</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45989.766959606481</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45989.766959606481</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45989.766959606481</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45989.766959606481</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45989.766959606481</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45989.766959606481</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45989.766959606481</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45989.766959606481</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45989.766959606481</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45989.766959606481</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45989.766959606481</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45989.766959606481</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45989.766959606481</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45989.766959606481</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45989.766959606481</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45989.766959606481</v>
      </c>
      <c r="H39" s="134"/>
      <c r="I39" s="136" t="str">
        <f>IFERROR(VLOOKUP(D39,DB!A:F,6,0),"")</f>
        <v/>
      </c>
      <c r="J39" s="136" t="str">
        <f>IFERROR(VLOOKUP(D39,DB!A:G,7,0),"")</f>
        <v/>
      </c>
      <c r="K39" s="132"/>
      <c r="L39" s="131" t="str">
        <f>IFERROR(VLOOKUP(D39,DB!A:I,9,0),"")</f>
        <v/>
      </c>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sheetData>
  <customSheetViews>
    <customSheetView guid="{F6042A99-DD27-4453-835D-0834D95730CC}" filter="1" showAutoFilter="1">
      <pageMargins left="0" right="0" top="0" bottom="0" header="0" footer="0"/>
      <autoFilter ref="B1:M1" xr:uid="{EA10EF6B-0D7C-4865-9195-EA93E92BBBED}"/>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164.7671216435192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5.3795406249992084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45989.766959606481</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45989.766959606481</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45989.766959606481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45989.766959606481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45989.766959606481</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45989.766959606481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45989.766959606481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45989.766959606481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45989.766959606481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45989.766959606481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45989.766959606481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45989.766959606481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45989.766959606481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45989.766959606481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45989.766959606481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45989.766959606481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45989.766959606481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45989.766959606481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45989.766959606481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45989.766959606481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45989.766959606481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45989.766959606481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45989.766959606481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45989.766959606481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45989.766959606481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45989.766959606481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45989.766959606481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45989.766959606481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45989.766959606481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45989.766959606481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45989.766959606481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45989.766959606481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45989.766959606481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45989.766959606481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45989.766959606481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45989.766959606481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45989.766959606481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45989.766959606481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45989.766959606481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45989.766959606481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45989.766959606481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45989.766959606481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45989.766959606481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45989.766959606481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45989.766959606481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45989.766959606481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45989.766959606481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45989.766959606481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45989.766959606481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45989.766959606481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45989.766959606481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45989.766959606481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45989.766959606481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45989.766959606481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45989.766959606481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45989.766959606481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45989.766959606481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45989.766959606481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45989.766959606481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45989.766959606481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45989.766959606481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45989.766959606481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45989.766959606481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45989.766959606481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45989.766959606481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45989.766959606481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45989.766959606481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45989.766959606481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45989.766959606481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45989.766959606481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45989.766959606481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45989.766959606481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45989.766959606481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45989.766959606481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45989.766959606481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45989.766959606481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45989.766959606481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45989.766959606481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45989.766959606481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45989.766959606481</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45989.766959606481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45989.766959606481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45989.766959606481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45989.766959606481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45989.766959606481</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45989.766959606481</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45989.766959606481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45989.766959606481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45989.766959606481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45989.766959606481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45989.766959606481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45989.766959606481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45989.766959606481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45989.766959606481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45989.766959606481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45989.766959606481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45989.766959606481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45989.766959606481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45989.766959606481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45989.766959606481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45989.766959606481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45989.766959606481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45989.766959606481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45989.766959606481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45989.766959606481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45989.766959606481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45989.766959606481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45989.766959606481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45989.766959606481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45989.766959606481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45989.766959606481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45989.766959606481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45989.766959606481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45989.766959606481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45989.766959606481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45989.766959606481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45989.766959606481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45989.766959606481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45989.766959606481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45989.766959606481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45989.766959606481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45989.766959606481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45989.766959606481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45989.766959606481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45989.766959606481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45989.766959606481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45989.766959606481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45989.766959606481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45989.766959606481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45989.766959606481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45989.766959606481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45989.766959606481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45989.766959606481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45989.766959606481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45989.766959606481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45989.766959606481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45989.766959606481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45989.766959606481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45989.766959606481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45989.766959606481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45989.766959606481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45989.766959606481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45989.766959606481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45989.766959606481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45989.766959606481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45989.766959606481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45989.766959606481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45989.766959606481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45989.766959606481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45989.766959606481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45989.766959606481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45989.766959606481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45989.766959606481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45989.766959606481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45989.766959606481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45989.766959606481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45989.766959606481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45989.766959606481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45989.766959606481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45989.766959606481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45989.766959606481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45989.766959606481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45989.766959606481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45989.766959606481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45989.766959606481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45989.766959606481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45989.766959606481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45989.766959606481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45989.766959606481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45989.766959606481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45989.766959606481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45989.766959606481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45989.766959606481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45989.766959606481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45989.766959606481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45989.766959606481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45989.766959606481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45989.766959606481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45989.766959606481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45989.766959606481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45989.766959606481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45989.766959606481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45989.766959606481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45989.766959606481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45989.766959606481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45989.766959606481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45989.766959606481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45989.766959606481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45989.766959606481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45989.766959606481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45989.766959606481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45989.766959606481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45989.766959606481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45989.766959606481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45989.766959606481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45989.766959606481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45989.766959606481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45989.766959606481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45989.766959606481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45989.766959606481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45989.766959606481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45989.766959606481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45989.766959606481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45989.766959606481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45989.766959606481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45989.766959606481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45989.766959606481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45989.766959606481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45989.766959606481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45989.766959606481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45989.766959606481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45989.766959606481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45989.766959606481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45989.766959606481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45989.766959606481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45989.766959606481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45989.766959606481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45989.766959606481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45989.766959606481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45989.766959606481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45989.766959606481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45989.766959606481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45989.766959606481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45989.766959606481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45989.766959606481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45989.766959606481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45989.766959606481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45989.766959606481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45989.766959606481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45989.766959606481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45989.766959606481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45989.766959606481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45989.766959606481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45989.766959606481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45989.766959606481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45989.766959606481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45989.766959606481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45989.766959606481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45989.766959606481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45989.766959606481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45989.766959606481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45989.766959606481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45989.766959606481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45989.766959606481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45989.766959606481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45989.766959606481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45989.766959606481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45989.766959606481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45989.766959606481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45989.766959606481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45989.766959606481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45989.766959606481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45989.766959606481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45989.766959606481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45989.766959606481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45989.766959606481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45989.766959606481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45989.766959606481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45989.766959606481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45989.766959606481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45989.766959606481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45989.766959606481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45989.766959606481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45989.766959606481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45989.766959606481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45989.766959606481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45989.766959606481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45989.766959606481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45989.766959606481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45989.766959606481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45989.766959606481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45989.766959606481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45989.766959606481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45989.766959606481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45989.766959606481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45989.766959606481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45989.766959606481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45989.766959606481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45989.766959606481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45989.766959606481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45989.766959606481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45989.766959606481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45989.766959606481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45989.766959606481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45989.766959606481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45989.766959606481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45989.766959606481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45989.766959606481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45989.766959606481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45989.766959606481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45989.766959606481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45989.766959606481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45989.766959606481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45989.766959606481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45989.766959606481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45989.766959606481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45989.766959606481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45989.766959606481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45989.766959606481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45989.766959606481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45989.766959606481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45989.766959606481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45989.766959606481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45989.766959606481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45989.766959606481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45989.766959606481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45989.766959606481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45989.766959606481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45989.766959606481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45989.766959606481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45989.766959606481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45989.766959606481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45989.766959606481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45989.766959606481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45989.766959606481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45989.766959606481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45989.766959606481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45989.766959606481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45989.766959606481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45989.766959606481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45989.766959606481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45989.766959606481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45989.766959606481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45989.766959606481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45989.766959606481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45989.766959606481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45989.766959606481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45989.766959606481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45989.766959606481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45989.766959606481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45989.766959606481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45989.766959606481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45989.766959606481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45989.766959606481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45989.766959606481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45989.766959606481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45989.766959606481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45989.766959606481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45989.766959606481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45989.766959606481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45989.766959606481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45989.766959606481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45989.766959606481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45989.766959606481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45989.766959606481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45989.766959606481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45989.766959606481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45989.766959606481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45989.766959606481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45989.766959606481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45989.766959606481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45989.766959606481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45989.766959606481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45989.766959606481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45989.766959606481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45989.766959606481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45989.766959606481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45989.766959606481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45989.766959606481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45989.766959606481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45989.766959606481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45989.766959606481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45989.766959606481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45989.766959606481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45989.766959606481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45989.766959606481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45989.766959606481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45989.766959606481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45989.766959606481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45989.766959606481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45989.766959606481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45989.766959606481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45989.766959606481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45989.766959606481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45989.766959606481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45989.766959606481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45989.766959606481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45989.766959606481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45989.766959606481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45989.766959606481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45989.766959606481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45989.766959606481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45989.766959606481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45989.766959606481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45989.766959606481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45989.766959606481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45989.766959606481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45989.766959606481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45989.766959606481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45989.766959606481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45989.766959606481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45989.766959606481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45989.766959606481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45989.766959606481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45989.766959606481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45989.766959606481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45989.766959606481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45989.766959606481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45989.766959606481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45989.766959606481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45989.766959606481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45989.766959606481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45989.766959606481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45989.766959606481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45989.766959606481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45989.766959606481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45989.766959606481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45989.766959606481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45989.766959606481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45989.766959606481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45989.766959606481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45989.766959606481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45989.766959606481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45989.766959606481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45989.766959606481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45989.766959606481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45989.766959606481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45989.766959606481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45989.766959606481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45989.766959606481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45989.766959606481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45989.766959606481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45989.766959606481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45989.766959606481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45989.766959606481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45989.766959606481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45989.766959606481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45989.766959606481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45989.766959606481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45989.766959606481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45989.766959606481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45989.766959606481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45989.766959606481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45989.766959606481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45989.766959606481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45989.766959606481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45989.766959606481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45989.766959606481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45989.766959606481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45989.766959606481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45989.766959606481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45989.766959606481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45989.766959606481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45989.766959606481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45989.766959606481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45989.766959606481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45989.766959606481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45989.766959606481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45989.766959606481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45989.766959606481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45989.766959606481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45989.766959606481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45989.766959606481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45989.766959606481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45989.766959606481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45989.766959606481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45989.766959606481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45989.766959606481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45989.766959606481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45989.766959606481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45989.766959606481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45989.766959606481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45989.766959606481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45989.766959606481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45989.766959606481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45989.766959606481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45989.766959606481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45989.766959606481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45989.766959606481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45989.766959606481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45989.766959606481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45989.766959606481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45989.766959606481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45989.766959606481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45989.766959606481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45989.766959606481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45989.766959606481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45989.766959606481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45989.766959606481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45989.766959606481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45989.766959606481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45989.766959606481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45989.766959606481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45989.766959606481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45989.766959606481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45989.766959606481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45989.766959606481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45989.766959606481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45989.766959606481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45989.766959606481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45989.766959606481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45989.766959606481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45989.766959606481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45989.766959606481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45989.766959606481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45989.766959606481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45989.766959606481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45989.766959606481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45989.766959606481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45989.766959606481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45989.766959606481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45989.766959606481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45989.766959606481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45989.766959606481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45989.766959606481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45989.766959606481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45989.766959606481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45989.766959606481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45989.766959606481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45989.766959606481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45989.766959606481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45989.766959606481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45989.766959606481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45989.766959606481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45989.766959606481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45989.766959606481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45989.766959606481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45989.766959606481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45989.766959606481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45989.766959606481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45989.766959606481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45989.766959606481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45989.766959606481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45989.766959606481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45989.766959606481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45989.766959606481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45989.766959606481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45989.766959606481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45989.766959606481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45989.766959606481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45989.766959606481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45989.766959606481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45989.766959606481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45989.766959606481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45989.766959606481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45989.766959606481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45989.766959606481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45989.766959606481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45989.766959606481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45989.766959606481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45989.766959606481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45989.766959606481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45989.766959606481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45989.766959606481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45989.766959606481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45989.766959606481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45989.766959606481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45989.766959606481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45989.766959606481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45989.766959606481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45989.766959606481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45989.766959606481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45989.766959606481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45989.766959606481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45989.766959606481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45989.766959606481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45989.766959606481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45989.766959606481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45989.766959606481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45989.766959606481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45989.766959606481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45989.766959606481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45989.766959606481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45989.766959606481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45989.766959606481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45989.766959606481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45989.766959606481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45989.766959606481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45989.766959606481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45989.766959606481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45989.766959606481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45989.766959606481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45989.766959606481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45989.766959606481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45989.766959606481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45989.766959606481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45989.766959606481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45989.766959606481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45989.766959606481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45989.766959606481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45989.766959606481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45989.766959606481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45989.766959606481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45989.766959606481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45989.766959606481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45989.766959606481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45989.766959606481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45989.766959606481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45989.766959606481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45989.766959606481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45989.766959606481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45989.766959606481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45989.766959606481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45989.766959606481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45989.766959606481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45989.766959606481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45989.766959606481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45989.766959606481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45989.766959606481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45989.766959606481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45989.766959606481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45989.766959606481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45989.766959606481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45989.766959606481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45989.766959606481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45989.766959606481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45989.766959606481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45989.766959606481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45989.766959606481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45989.766959606481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45989.766959606481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45989.766959606481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45989.766959606481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45989.766959606481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45989.766959606481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45989.766959606481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45989.766959606481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45989.766959606481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45989.766959606481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45989.766959606481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45989.766959606481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45989.766959606481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45989.766959606481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45989.766959606481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45989.766959606481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45989.766959606481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45989.766959606481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45989.766959606481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45989.766959606481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45989.766959606481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45989.766959606481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45989.766959606481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45989.766959606481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45989.766959606481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45989.766959606481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45989.766959606481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45989.766959606481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45989.766959606481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45989.766959606481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45989.766959606481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45989.766959606481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45989.766959606481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45989.766959606481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45989.766959606481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45989.766959606481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45989.766959606481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45989.766959606481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45989.766959606481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45989.766959606481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45989.766959606481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45989.766959606481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45989.766959606481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45989.766959606481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45989.766959606481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45989.766959606481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45989.766959606481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45989.766959606481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45989.766959606481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45989.766959606481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45989.766959606481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45989.766959606481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45989.766959606481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45989.766959606481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45989.766959606481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45989.766959606481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45989.766959606481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45989.766959606481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45989.766959606481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45989.766959606481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45989.766959606481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45989.766959606481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45989.766959606481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45989.766959606481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45989.766959606481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45989.766959606481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45989.766959606481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45989.766959606481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45989.766959606481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45989.766959606481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45989.766959606481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45989.766959606481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45989.766959606481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45989.766959606481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45989.766959606481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45989.766959606481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45989.766959606481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45989.766959606481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45989.766959606481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45989.766959606481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45989.766959606481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45989.766959606481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45989.766959606481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45989.766959606481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45989.766959606481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45989.766959606481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45989.766959606481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45989.766959606481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45989.766959606481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45989.766959606481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45989.766959606481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45989.766959606481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45989.766959606481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45989.766959606481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45989.766959606481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45989.766959606481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45989.766959606481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45989.766959606481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45989.766959606481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45989.766959606481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45989.766959606481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45989.766959606481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45989.766959606481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45989.766959606481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45989.766959606481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45989.766959606481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45989.766959606481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45989.766959606481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45989.766959606481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45989.766959606481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45989.766959606481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45989.766959606481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45989.766959606481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45989.766959606481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45989.766959606481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45989.766959606481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45989.766959606481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45989.766959606481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45989.766959606481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45989.766959606481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45989.766959606481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45989.766959606481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45989.766959606481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45989.766959606481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45989.766959606481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45989.766959606481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45989.766959606481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45989.766959606481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45989.766959606481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45989.766959606481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45989.766959606481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45989.766959606481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45989.766959606481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45989.766959606481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45989.766959606481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45989.766959606481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45989.766959606481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45989.766959606481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45989.766959606481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45989.766959606481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45989.766959606481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45989.766959606481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45989.766959606481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45989.766959606481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45989.766959606481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45989.766959606481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45989.766959606481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45989.766959606481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45989.766959606481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45989.766959606481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45989.766959606481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45989.766959606481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45989.766959606481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45989.766959606481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45989.766959606481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45989.766959606481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45989.766959606481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45989.766959606481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45989.766959606481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45989.766959606481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45989.766959606481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45989.766959606481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45989.766959606481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45989.766959606481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45989.766959606481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45989.766959606481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45989.766959606481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45989.766959606481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45989.766959606481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45989.766959606481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45989.766959606481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45989.766959606481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45989.766959606481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45989.766959606481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45989.766959606481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45989.766959606481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45989.766959606481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45989.766959606481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45989.766959606481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45989.766959606481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45989.766959606481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45989.766959606481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45989.766959606481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45989.766959606481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45989.766959606481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45989.766959606481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45989.766959606481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45989.766959606481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45989.766959606481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45989.766959606481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45989.766959606481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45989.766959606481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45989.766959606481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45989.766959606481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45989.766959606481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45989.766959606481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45989.766959606481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45989.766959606481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45989.766959606481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45989.766959606481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45989.766959606481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45989.766959606481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45989.766959606481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45989.766959606481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45989.766959606481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45989.766959606481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45989.766959606481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45989.766959606481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45989.766959606481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45989.766959606481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45989.766959606481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45989.766959606481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45989.766959606481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45989.766959606481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45989.766959606481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45989.766959606481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45989.766959606481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45989.766959606481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45989.766959606481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45989.766959606481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45989.766959606481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45989.766959606481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45989.766959606481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45989.766959606481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45989.766959606481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45989.766959606481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45989.766959606481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45989.766959606481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45989.766959606481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45989.766959606481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45989.766959606481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45989.766959606481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45989.766959606481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45989.766959606481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45989.766959606481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45989.766959606481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45989.766959606481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45989.766959606481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45989.766959606481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45989.766959606481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45989.766959606481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45989.766959606481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45989.766959606481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45989.766959606481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45989.766959606481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45989.766959606481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45989.766959606481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45989.766959606481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45989.766959606481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45989.766959606481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45989.766959606481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45989.766959606481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45989.766959606481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45989.766959606481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45989.766959606481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45989.766959606481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45989.766959606481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45989.766959606481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45989.766959606481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45989.766959606481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45989.766959606481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45989.766959606481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45989.766959606481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45989.766959606481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45989.766959606481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45989.766959606481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45989.766959606481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45989.766959606481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45989.766959606481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45989.766959606481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45989.766959606481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45989.766959606481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45989.766959606481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45989.766959606481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45989.766959606481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45989.766959606481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45989.766959606481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45989.766959606481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45989.766959606481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45989.766959606481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45989.766959606481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45989.766959606481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45989.766959606481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45989.766959606481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45989.766959606481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45989.766959606481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45989.766959606481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45989.766959606481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45989.766959606481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45989.766959606481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45989.766959606481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45989.766959606481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45989.766959606481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45989.766959606481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45989.766959606481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45989.766959606481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45989.766959606481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45989.766959606481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45989.766959606481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45989.766959606481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45989.766959606481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45989.766959606481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45989.766959606481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45989.766959606481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45989.766959606481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45989.766959606481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45989.766959606481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45989.766959606481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45989.766959606481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45989.766959606481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45989.766959606481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45989.766959606481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45989.766959606481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45989.766959606481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45989.766959606481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45989.766959606481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45989.766959606481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45989.766959606481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45989.766959606481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45989.766959606481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45989.766959606481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45989.766959606481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45989.766959606481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45989.766959606481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45989.766959606481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45989.766959606481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45989.766959606481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45989.766959606481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45989.766959606481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45989.766959606481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45989.766959606481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45989.766959606481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45989.766959606481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45989.766959606481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45989.766959606481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45989.766959606481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45989.766959606481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45989.766959606481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45989.766959606481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45989.766959606481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45989.766959606481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45989.766959606481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45989.766959606481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45989.766959606481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45989.766959606481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45989.766959606481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45989.766959606481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45989.766959606481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45989.766959606481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45989.766959606481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45989.766959606481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45989.766959606481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45989.766959606481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45989.766959606481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45989.766959606481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45989.766959606481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45989.766959606481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45989.766959606481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45989.766959606481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45989.766959606481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45989.766959606481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45989.766959606481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45989.766959606481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45989.766959606481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45989.766959606481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45989.766959606481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45989.766959606481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45989.766959606481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45989.766959606481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45989.766959606481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45989.766959606481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45989.766959606481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45989.766959606481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45989.766959606481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45989.766959606481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45989.766959606481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45989.766959606481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45989.766959606481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45989.766959606481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45989.766959606481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45989.766959606481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45989.766959606481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45989.766959606481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45989.766959606481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45989.766959606481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45989.766959606481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45989.766959606481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45989.766959606481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45989.766959606481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45989.766959606481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45989.766959606481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45989.766959606481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45989.766959606481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45989.766959606481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45989.766959606481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45989.766959606481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45989.766959606481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45989.766959606481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45989.766959606481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45989.766959606481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45989.766959606481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45989.766959606481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45989.766959606481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45989.766959606481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45989.766959606481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45989.766959606481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45989.766959606481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45989.766959606481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45989.766959606481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45989.766959606481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45989.766959606481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45989.766959606481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45989.766959606481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45989.766959606481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45989.766959606481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45989.766959606481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45989.766959606481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45989.766959606481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45989.766959606481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45989.766959606481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45989.766959606481</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286.28624201388448</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2</v>
      </c>
      <c r="D3" s="88" t="s">
        <v>36001</v>
      </c>
      <c r="E3" s="91" t="s">
        <v>39021</v>
      </c>
      <c r="F3" s="92">
        <v>45989.70108796296</v>
      </c>
      <c r="G3" s="93">
        <f t="shared" ref="G3:G65" ca="1" si="0">IFERROR(NOW()-F3,"")</f>
        <v>6.5871643520949874E-2</v>
      </c>
      <c r="H3" s="92">
        <v>45989.719317129631</v>
      </c>
      <c r="I3" s="110" t="str">
        <f>IFERROR(VLOOKUP(D3,DB!A:F,6,0),"")</f>
        <v>SCECO</v>
      </c>
      <c r="J3" s="110" t="str">
        <f>IFERROR(VLOOKUP(D3,DB!A:G,7,0),"")</f>
        <v>Dead</v>
      </c>
      <c r="K3" s="94" t="s">
        <v>39111</v>
      </c>
      <c r="L3" s="88" t="str">
        <f>IFERROR(VLOOKUP(D3,DB!A:I,9,0),"")</f>
        <v>Latis</v>
      </c>
    </row>
    <row r="4" spans="1:16" ht="15" customHeight="1">
      <c r="A4" s="110" t="s">
        <v>39112</v>
      </c>
      <c r="B4" s="88" t="str">
        <f>IFERROR(VLOOKUP(D4,DB!A:K,11,0),"")</f>
        <v>R4</v>
      </c>
      <c r="C4" s="90">
        <v>1</v>
      </c>
      <c r="D4" s="88" t="s">
        <v>35139</v>
      </c>
      <c r="E4" s="91" t="s">
        <v>39021</v>
      </c>
      <c r="F4" s="92"/>
      <c r="G4" s="93">
        <f t="shared" ca="1" si="0"/>
        <v>45989.766959606481</v>
      </c>
      <c r="H4" s="92">
        <v>45989.720370370371</v>
      </c>
      <c r="I4" s="110" t="str">
        <f>IFERROR(VLOOKUP(D4,DB!A:F,6,0),"")</f>
        <v>SCECO</v>
      </c>
      <c r="J4" s="110" t="str">
        <f>IFERROR(VLOOKUP(D4,DB!A:G,7,0),"")</f>
        <v>Dead</v>
      </c>
      <c r="K4" s="94" t="s">
        <v>39113</v>
      </c>
      <c r="L4" s="88" t="str">
        <f>IFERROR(VLOOKUP(D4,DB!A:I,9,0),"")</f>
        <v>Latis</v>
      </c>
    </row>
    <row r="5" spans="1:16" ht="15" customHeight="1">
      <c r="A5" s="110"/>
      <c r="B5" s="88" t="str">
        <f>IFERROR(VLOOKUP(D5,DB!A:K,11,0),"")</f>
        <v/>
      </c>
      <c r="C5" s="90"/>
      <c r="D5" s="88"/>
      <c r="E5" s="91"/>
      <c r="F5" s="92"/>
      <c r="G5" s="93">
        <f t="shared" ca="1" si="0"/>
        <v>45989.766959606481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45989.766959606481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45989.766959606481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45989.766959606481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45989.766959606481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45989.766959606481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45989.766959606481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45989.766959606481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45989.766959606481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45989.766959606481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45989.766959606481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45989.766959606481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45989.766959606481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45989.766959606481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45989.766959606481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45989.766959606481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45989.766959606481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45989.766959606481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45989.766959606481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45989.766959606481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45989.766959606481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45989.766959606481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45989.766959606481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45989.766959606481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45989.766959606481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45989.766959606481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45989.766959606481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45989.766959606481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45989.766959606481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45989.766959606481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45989.766959606481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45989.766959606481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45989.766959606481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45989.766959606481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45989.766959606481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45989.766959606481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45989.766959606481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45989.766959606481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45989.766959606481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45989.766959606481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45989.766959606481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45989.766959606481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45989.766959606481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45989.766959606481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45989.766959606481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45989.766959606481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45989.766959606481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45989.766959606481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45989.766959606481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45989.766959606481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45989.766959606481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45989.766959606481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45989.766959606481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45989.766959606481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45989.766959606481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45989.766959606481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45989.766959606481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45989.766959606481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45989.766959606481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45989.766959606481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0"/>
        <v>45989.766959606481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ref="G66:G129" ca="1" si="1">IFERROR(NOW()-F66,"")</f>
        <v>45989.766959606481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45989.766959606481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45989.766959606481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45989.766959606481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45989.766959606481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45989.766959606481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45989.766959606481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45989.766959606481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45989.766959606481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45989.766959606481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45989.766959606481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45989.766959606481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45989.766959606481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45989.766959606481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45989.766959606481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45989.766959606481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45989.766959606481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45989.766959606481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45989.766959606481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45989.766959606481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45989.766959606481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45989.766959606481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45989.766959606481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45989.766959606481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45989.766959606481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45989.766959606481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45989.766959606481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45989.766959606481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45989.766959606481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45989.766959606481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45989.766959606481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45989.766959606481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45989.766959606481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45989.766959606481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45989.766959606481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45989.766959606481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45989.766959606481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45989.766959606481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45989.766959606481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45989.766959606481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45989.766959606481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45989.766959606481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45989.766959606481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45989.766959606481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45989.766959606481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45989.766959606481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45989.766959606481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45989.766959606481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45989.766959606481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45989.766959606481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45989.766959606481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45989.766959606481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45989.766959606481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45989.766959606481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45989.766959606481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45989.766959606481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45989.766959606481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45989.766959606481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45989.766959606481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45989.766959606481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45989.766959606481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45989.766959606481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45989.766959606481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1"/>
        <v>45989.766959606481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ref="G130:G193" ca="1" si="2">IFERROR(NOW()-F130,"")</f>
        <v>45989.766959606481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45989.766959606481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45989.766959606481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45989.766959606481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45989.766959606481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45989.766959606481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45989.766959606481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45989.766959606481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45989.766959606481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45989.766959606481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45989.766959606481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45989.766959606481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45989.766959606481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45989.766959606481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45989.766959606481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45989.766959606481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45989.766959606481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45989.766959606481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45989.766959606481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45989.766959606481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45989.766959606481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45989.766959606481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45989.766959606481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45989.766959606481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45989.766959606481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45989.766959606481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45989.766959606481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45989.766959606481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45989.766959606481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45989.766959606481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45989.766959606481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45989.766959606481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45989.766959606481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45989.766959606481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45989.766959606481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45989.766959606481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45989.766959606481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45989.766959606481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45989.766959606481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45989.766959606481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45989.766959606481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45989.766959606481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45989.766959606481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45989.766959606481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45989.766959606481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45989.766959606481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45989.766959606481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45989.766959606481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45989.766959606481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45989.766959606481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45989.766959606481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45989.766959606481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45989.766959606481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45989.766959606481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45989.766959606481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45989.766959606481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45989.766959606481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45989.766959606481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45989.766959606481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45989.766959606481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45989.766959606481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45989.766959606481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45989.766959606481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2"/>
        <v>45989.766959606481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ref="G194:G257" ca="1" si="3">IFERROR(NOW()-F194,"")</f>
        <v>45989.766959606481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45989.766959606481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45989.766959606481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45989.766959606481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45989.766959606481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45989.766959606481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45989.766959606481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45989.766959606481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45989.766959606481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45989.766959606481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45989.766959606481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45989.766959606481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45989.766959606481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45989.766959606481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45989.766959606481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45989.766959606481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45989.766959606481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45989.766959606481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45989.766959606481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45989.766959606481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45989.766959606481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45989.766959606481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45989.766959606481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45989.766959606481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45989.766959606481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45989.766959606481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45989.766959606481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45989.766959606481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45989.766959606481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45989.766959606481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45989.766959606481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45989.766959606481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45989.766959606481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45989.766959606481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45989.766959606481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45989.766959606481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45989.766959606481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45989.766959606481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45989.766959606481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45989.766959606481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45989.766959606481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45989.766959606481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45989.766959606481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45989.766959606481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45989.766959606481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45989.766959606481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45989.766959606481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45989.766959606481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45989.766959606481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45989.766959606481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45989.766959606481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45989.766959606481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45989.766959606481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45989.766959606481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45989.766959606481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45989.766959606481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45989.766959606481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45989.766959606481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45989.766959606481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45989.766959606481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45989.766959606481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45989.766959606481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3"/>
        <v>45989.766959606481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3"/>
        <v>45989.766959606481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ref="G258:G303" ca="1" si="4">IFERROR(NOW()-F258,"")</f>
        <v>45989.766959606481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45989.766959606481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45989.766959606481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45989.766959606481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45989.766959606481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45989.766959606481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45989.766959606481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45989.766959606481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45989.766959606481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45989.766959606481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45989.766959606481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45989.766959606481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45989.766959606481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45989.766959606481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45989.766959606481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45989.766959606481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45989.766959606481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45989.766959606481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45989.766959606481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45989.766959606481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45989.766959606481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45989.766959606481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45989.766959606481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45989.766959606481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45989.766959606481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45989.766959606481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45989.766959606481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45989.766959606481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45989.766959606481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45989.766959606481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45989.766959606481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45989.766959606481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45989.766959606481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45989.766959606481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45989.766959606481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45989.766959606481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45989.766959606481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45989.766959606481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45989.766959606481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45989.766959606481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45989.766959606481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45989.766959606481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45989.766959606481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45989.766959606481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4"/>
        <v>45989.766959606481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4"/>
        <v>45989.766959606481</v>
      </c>
      <c r="H303" s="92"/>
      <c r="I303" s="110" t="str">
        <f>IFERROR(VLOOKUP(D303,DB!A:F,6,0),"")</f>
        <v/>
      </c>
      <c r="J303" s="110" t="str">
        <f>IFERROR(VLOOKUP(D303,DB!A:G,7,0),"")</f>
        <v/>
      </c>
      <c r="K303" s="94"/>
      <c r="L303" s="88" t="str">
        <f>IFERROR(VLOOKUP(D303,DB!A:I,9,0),"")</f>
        <v/>
      </c>
    </row>
  </sheetData>
  <dataValidations count="2">
    <dataValidation allowBlank="1" showInputMessage="1" showErrorMessage="1" sqref="E1" xr:uid="{A4F81451-56CC-4543-9497-104C4E44EE4B}"/>
    <dataValidation type="list" allowBlank="1" showInputMessage="1" showErrorMessage="1" sqref="E2:E3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tabSelected="1" workbookViewId="0">
      <selection activeCell="K10" sqref="K10"/>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39114</v>
      </c>
      <c r="B2" s="37" t="str">
        <f>IFERROR(VLOOKUP(D2,DB!A:K,11,0),"")</f>
        <v>R5</v>
      </c>
      <c r="C2" s="37">
        <v>3</v>
      </c>
      <c r="D2" s="103" t="s">
        <v>36011</v>
      </c>
      <c r="E2" s="37" t="s">
        <v>39021</v>
      </c>
      <c r="F2" s="38">
        <v>45891.832060185188</v>
      </c>
      <c r="G2" s="105">
        <f ca="1">IFERROR(NOW()-F2,"")</f>
        <v>97.934899421292357</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63.578082291664032</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41.105848495368264</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07">
        <v>45981.373298611114</v>
      </c>
      <c r="G5" s="108">
        <f ca="1">IFERROR(NOW()-F5,"")</f>
        <v>8.3936609953670995</v>
      </c>
      <c r="H5" s="144">
        <v>45981.360798611109</v>
      </c>
      <c r="I5" s="106" t="str">
        <f>IFERROR(VLOOKUP(D5,DB!A:F,6,0),"")</f>
        <v>SCECO</v>
      </c>
      <c r="J5" s="106" t="str">
        <f>IFERROR(VLOOKUP(D5,DB!A:G,7,0),"")</f>
        <v>Dead</v>
      </c>
      <c r="K5" s="106" t="s">
        <v>39121</v>
      </c>
      <c r="L5" s="106" t="str">
        <f>IFERROR(VLOOKUP(D5,DB!A:I,9,0),"")</f>
        <v>Latis</v>
      </c>
    </row>
    <row r="6" spans="1:13">
      <c r="A6" s="37" t="s">
        <v>39122</v>
      </c>
      <c r="B6" s="37" t="str">
        <f>IFERROR(VLOOKUP(D6,DB!A:K,11,0),"")</f>
        <v>R5</v>
      </c>
      <c r="C6" s="106">
        <v>1</v>
      </c>
      <c r="D6" s="106" t="s">
        <v>32330</v>
      </c>
      <c r="E6" s="106" t="s">
        <v>39021</v>
      </c>
      <c r="F6" s="38" t="s">
        <v>24</v>
      </c>
      <c r="G6" s="143" t="str">
        <f t="shared" ref="G6:G13" ca="1" si="2">IFERROR(NOW()-F6,"")</f>
        <v/>
      </c>
      <c r="H6" s="38">
        <v>45989.725752314815</v>
      </c>
      <c r="I6" s="37" t="str">
        <f>IFERROR(VLOOKUP(D6,DB!A:F,6,0),"")</f>
        <v>SCECO</v>
      </c>
      <c r="J6" s="37" t="str">
        <f>IFERROR(VLOOKUP(D6,DB!A:G,7,0),"")</f>
        <v>Dead</v>
      </c>
      <c r="K6" s="37" t="s">
        <v>39123</v>
      </c>
      <c r="L6" s="37" t="str">
        <f>IFERROR(VLOOKUP(D6,DB!A:I,9,0),"")</f>
        <v>Latis</v>
      </c>
    </row>
    <row r="7" spans="1:13">
      <c r="A7" s="37"/>
      <c r="B7" s="37" t="str">
        <f>IFERROR(VLOOKUP(D7,DB!A:K,11,0),"")</f>
        <v/>
      </c>
      <c r="C7" s="37"/>
      <c r="D7" s="106"/>
      <c r="E7" s="37"/>
      <c r="F7" s="38"/>
      <c r="G7" s="143">
        <f t="shared" ca="1" si="2"/>
        <v>45989.766959606481</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45989.766959606481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45989.766959606481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45989.766959606481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45989.766959606481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45989.766959606481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t="shared" ca="1" si="2"/>
        <v>45989.766959606481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45989.766959606481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45989.766959606481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45989.766959606481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45989.766959606481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45989.766959606481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45989.766959606481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45989.766959606481</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45989.766959606481</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45989.766959606481</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45989.766959606481</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45989.766959606481</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45989.766959606481</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45989.766959606481</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45989.766959606481</v>
      </c>
      <c r="H27" s="38"/>
      <c r="I27" s="37" t="str">
        <f>IFERROR(VLOOKUP(D27,DB!A:F,6,0),"")</f>
        <v/>
      </c>
      <c r="J27" s="37" t="str">
        <f>IFERROR(VLOOKUP(D27,DB!A:G,7,0),"")</f>
        <v/>
      </c>
      <c r="K27" s="37"/>
      <c r="L27" s="37" t="str">
        <f>IFERROR(VLOOKUP(D27,DB!A:I,9,0),"")</f>
        <v/>
      </c>
    </row>
    <row r="28" spans="1:12">
      <c r="A28" s="37"/>
      <c r="B28" s="37" t="str">
        <f>IFERROR(VLOOKUP(D28,DB!A:K,11,0),"")</f>
        <v/>
      </c>
      <c r="C28" s="37"/>
      <c r="D28" s="106"/>
      <c r="E28" s="37"/>
      <c r="F28" s="38"/>
      <c r="G28" s="143">
        <f ca="1">IFERROR(NOW()-F28,"")</f>
        <v>45989.766959606481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45989.766959606481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45989.766959606481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45989.766959606481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45989.766959606481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45989.766959606481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45989.766959606481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45989.766959606481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45989.766959606481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45989.766959606481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45989.766959606481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45989.766959606481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45989.766959606481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45989.766959606481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45989.766959606481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45989.766959606481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45989.766959606481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45989.766959606481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45989.766959606481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45989.766959606481</v>
      </c>
      <c r="H47" s="38"/>
      <c r="I47" s="37" t="str">
        <f>IFERROR(VLOOKUP(D47,DB!A:F,6,0),"")</f>
        <v/>
      </c>
      <c r="J47" s="37" t="str">
        <f>IFERROR(VLOOKUP(D47,DB!A:G,7,0),"")</f>
        <v/>
      </c>
      <c r="K47" s="37"/>
      <c r="L47" s="37" t="str">
        <f>IFERROR(VLOOKUP(D47,DB!A:I,9,0),"")</f>
        <v/>
      </c>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row r="56" spans="1:12">
      <c r="A56" s="103"/>
      <c r="B56" s="103"/>
      <c r="C56" s="103"/>
      <c r="D56" s="103"/>
      <c r="E56" s="103"/>
      <c r="F56" s="144"/>
      <c r="G56" s="105"/>
      <c r="H56" s="144"/>
      <c r="I56" s="103"/>
      <c r="J56" s="103"/>
      <c r="K56" s="103"/>
      <c r="L56" s="103"/>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45989.766959606481</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45989.766959606481</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45989.766959606481</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45989.766959606481</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45989.766959606481</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45989.766959606481</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45989.766959606481</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45989.766959606481</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45989.766959606481</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45989.766959606481</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45989.766959606481</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45989.766959606481</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45989.766959606481</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45989.766959606481</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45989.766959606481</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45989.766959606481</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45989.766959606481</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45989.766959606481</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45989.766959606481</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2025-11-28T15:26:21Z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