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51" documentId="13_ncr:1_{F6CB121F-512D-4AA6-A0C1-0FB36C537598}" xr6:coauthVersionLast="47" xr6:coauthVersionMax="47" xr10:uidLastSave="{23613EA0-2ECA-4C94-B685-9211324485CA}"/>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<sst xmlns="http://schemas.openxmlformats.org/spreadsheetml/2006/main" count="180298" uniqueCount="39131">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</sst>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I17" sqref="I1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303.63927476851677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0.18458692129206611</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45966.58770034722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45966.58770034722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45966.58770034722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45966.58770034722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45966.58770034722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45966.58770034722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45966.58770034722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45966.58770034722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45966.58770034722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45966.58770034722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45966.58770034722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45966.58770034722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45966.58770034722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45966.58770034722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45966.58770034722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45966.58770034722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45966.58770034722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45966.58770034722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45966.58770034722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45966.58770034722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45966.58770034722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45966.58770034722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45966.58770034722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45966.58770034722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45966.58770034722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45966.58770034722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45966.58770034722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45966.58770034722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45966.58770034722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45966.58770034722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45966.58770034722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45966.58770034722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45966.58770034722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45966.58770034722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45966.58770034722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45966.58770034722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45966.58770034722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45966.58770034722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45966.58770034722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45966.58770034722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45966.58770034722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45966.58770034722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45966.58770034722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45966.58770034722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45966.58770034722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45966.58770034722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45966.58770034722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45966.58770034722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45966.58770034722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45966.58770034722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45966.58770034722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45966.58770034722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45966.58770034722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45966.58770034722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45966.58770034722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45966.58770034722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45966.58770034722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45966.58770034722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45966.58770034722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45966.58770034722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45966.58770034722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45966.58770034722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45966.58770034722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45966.58770034722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45966.58770034722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45966.58770034722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45966.58770034722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45966.58770034722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45966.58770034722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45966.58770034722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45966.58770034722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45966.58770034722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45966.58770034722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45966.58770034722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45966.58770034722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45966.58770034722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45966.58770034722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45966.58770034722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45966.58770034722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45966.58770034722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45966.58770034722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45966.58770034722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45966.58770034722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45966.58770034722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45966.58770034722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45966.58770034722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45966.58770034722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45966.58770034722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45966.58770034722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45966.58770034722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9DFC12DD-F354-4204-9E41-B773A4A0D07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141.58786273148144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7.845617013888841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45966.58770034722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45966.58770034722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45966.58770034722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45966.58770034722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45966.58770034722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45966.58770034722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45966.58770034722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45966.58770034722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45966.58770034722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45966.58770034722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45966.58770034722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45966.58770034722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45966.58770034722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45966.58770034722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45966.58770034722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45966.58770034722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45966.58770034722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45966.58770034722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45966.58770034722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45966.58770034722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45966.58770034722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45966.58770034722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45966.58770034722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45966.58770034722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45966.58770034722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45966.58770034722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45966.58770034722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45966.58770034722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45966.58770034722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45966.58770034722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45966.58770034722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45966.58770034722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45966.58770034722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45966.58770034722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45966.58770034722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45966.58770034722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45966.58770034722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45966.58770034722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45966.58770034722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45966.58770034722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45966.58770034722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45966.58770034722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45966.58770034722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45966.58770034722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45966.58770034722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45966.58770034722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45966.58770034722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45966.58770034722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45966.58770034722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45966.58770034722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45966.58770034722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45966.58770034722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45966.58770034722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45966.58770034722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45966.58770034722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45966.58770034722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45966.58770034722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45966.58770034722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45966.58770034722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45966.58770034722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45966.58770034722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45966.58770034722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45966.58770034722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45966.58770034722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45966.58770034722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45966.58770034722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45966.58770034722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45966.58770034722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45966.58770034722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45966.58770034722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45966.58770034722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45966.58770034722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45966.58770034722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45966.58770034722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45966.58770034722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45966.58770034722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45966.58770034722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45966.58770034722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45966.58770034722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45966.58770034722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45966.58770034722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45966.58770034722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45966.58770034722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45966.58770034722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45966.58770034722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45966.58770034722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45966.58770034722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45966.58770034722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45966.58770034722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45966.58770034722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45966.58770034722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45966.58770034722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45966.58770034722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45966.58770034722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45966.58770034722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45966.58770034722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45966.58770034722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45966.58770034722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45966.58770034722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45966.58770034722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45966.58770034722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K12" sqref="K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0.22282766203716164</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45966.587700694443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45966.587700694443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45966.587700694443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45966.587700694443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45966.587700694443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45966.587700694443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45966.587700694443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45966.587700694443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45966.587700694443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45966.587700694443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45966.587700694443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45966.587700694443</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45966.587700694443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45966.587700694443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45966.587700694443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45966.587700694443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45966.587700694443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45966.587700694443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45966.587700694443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45966.587700694443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45966.587700694443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45966.587700694443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45966.587700694443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45966.587700694443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45966.587700694443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45966.587700694443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45966.587700694443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45966.587700694443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45966.587700694443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45966.587700694443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45966.587700694443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45966.587700694443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45966.587700694443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45966.587700694443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45966.587700694443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45966.587700694443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45966.587700694443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45966.587700694443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45966.587700694443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45966.587700694443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45966.587700694443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45966.587700694443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45966.587700694443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45966.587700694443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45966.587700694443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45966.587700694443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45966.587700694443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45966.587700694443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45966.587700694443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45966.587700694443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45966.587700694443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45966.587700694443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45966.587700694443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45966.587700694443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45966.587700694443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45966.587700694443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45966.587700694443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45966.587700694443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45966.587700694443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45966.587700694443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45966.587700694443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45966.587700694443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45966.587700694443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45966.587700694443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45966.587700694443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45966.587700694443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45966.587700694443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45966.587700694443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45966.587700694443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45966.587700694443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45966.587700694443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45966.587700694443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45966.587700694443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45966.587700694443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45966.587700694443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45966.587700694443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45966.587700694443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45966.587700694443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45966.587700694443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45966.587700694443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45966.587700694443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45966.587700694443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45966.587700694443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45966.587700694443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45966.587700694443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45966.587700694443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45966.587700694443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45966.587700694443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45966.587700694443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45966.587700694443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45966.587700694443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45966.587700694443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45966.587700694443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45966.587700694443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45966.587700694443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45966.587700694443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45966.587700694443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45966.587700694443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45966.587700694443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45966.587700694443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45966.587700694443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45966.587700694443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45966.587700694443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45966.587700694443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45966.587700694443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45966.587700694443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45966.587700694443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45966.587700694443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45966.587700694443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45966.587700694443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45966.587700694443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45966.587700694443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45966.587700694443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45966.587700694443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45966.587700694443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45966.587700694443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45966.587700694443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45966.587700694443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45966.587700694443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45966.587700694443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45966.587700694443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45966.587700694443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45966.587700694443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45966.587700694443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45966.587700694443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45966.587700694443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45966.587700694443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45966.587700694443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45966.587700694443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45966.587700694443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45966.587700694443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45966.587700694443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45966.587700694443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45966.587700694443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45966.587700694443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45966.587700694443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45966.587700694443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45966.587700694443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45966.587700694443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45966.587700694443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45966.587700694443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45966.587700694443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45966.587700694443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45966.587700694443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45966.587700694443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45966.587700694443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45966.587700694443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45966.587700694443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45966.587700694443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45966.587700694443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45966.587700694443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45966.587700694443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45966.587700694443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45966.587700694443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45966.587700694443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45966.587700694443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45966.587700694443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45966.587700694443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45966.587700694443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45966.587700694443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45966.587700694443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45966.587700694443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45966.587700694443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45966.587700694443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45966.587700694443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45966.587700694443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45966.587700694443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45966.587700694443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45966.587700694443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45966.587700694443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45966.587700694443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45966.587700694443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45966.587700694443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45966.587700694443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45966.587700694443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45966.587700694443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45966.587700694443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45966.587700694443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45966.587700694443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45966.587700694443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45966.587700694443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45966.587700694443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45966.587700694443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45966.587700694443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45966.587700694443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45966.587700694443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45966.587700694443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45966.587700694443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45966.587700694443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45966.587700694443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45966.587700694443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45966.587700694443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45966.587700694443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45966.587700694443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45966.587700694443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45966.587700694443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45966.587700694443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45966.587700694443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45966.587700694443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45966.587700694443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45966.587700694443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45966.587700694443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45966.587700694443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45966.587700694443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45966.587700694443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45966.587700694443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45966.587700694443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45966.587700694443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45966.587700694443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45966.587700694443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45966.587700694443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45966.587700694443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45966.587700694443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45966.587700694443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45966.587700694443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45966.587700694443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45966.587700694443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45966.587700694443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45966.587700694443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45966.587700694443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45966.587700694443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45966.587700694443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45966.587700694443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45966.587700694443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45966.587700694443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45966.587700694443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45966.587700694443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45966.587700694443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45966.587700694443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45966.587700694443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45966.587700694443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45966.587700694443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45966.587700694443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45966.587700694443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45966.587700694443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45966.587700694443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45966.587700694443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45966.587700694443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45966.587700694443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45966.587700694443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45966.587700694443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45966.587700694443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45966.587700694443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45966.587700694443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45966.587700694443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45966.587700694443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45966.587700694443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45966.587700694443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45966.587700694443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45966.587700694443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45966.587700694443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45966.587700694443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45966.587700694443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45966.587700694443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45966.587700694443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45966.587700694443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45966.587700694443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45966.587700694443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45966.587700694443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45966.587700694443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45966.587700694443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45966.587700694443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45966.587700694443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45966.587700694443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45966.587700694443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45966.587700694443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45966.587700694443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45966.587700694443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45966.587700694443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45966.587700694443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45966.587700694443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45966.587700694443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45966.587700694443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45966.587700694443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45966.587700694443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45966.587700694443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45966.587700694443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45966.587700694443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45966.587700694443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45966.587700694443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45966.587700694443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45966.587700694443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45966.587700694443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45966.587700694443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45966.587700694443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45966.587700694443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45966.587700694443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45966.587700694443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45966.587700694443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45966.587700694443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45966.587700694443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45966.587700694443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45966.587700694443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45966.587700694443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45966.587700694443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45966.587700694443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45966.587700694443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45966.587700694443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45966.587700694443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45966.587700694443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45966.587700694443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45966.587700694443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45966.587700694443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45966.587700694443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45966.587700694443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45966.587700694443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45966.587700694443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45966.587700694443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45966.587700694443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45966.587700694443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45966.587700694443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45966.587700694443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45966.587700694443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45966.587700694443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45966.587700694443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45966.587700694443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45966.587700694443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45966.587700694443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45966.587700694443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45966.587700694443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45966.587700694443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45966.587700694443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45966.587700694443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45966.587700694443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45966.587700694443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45966.587700694443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45966.587700694443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45966.587700694443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45966.587700694443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45966.587700694443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45966.587700694443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45966.587700694443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45966.587700694443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45966.587700694443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45966.587700694443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45966.587700694443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45966.587700694443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45966.587700694443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45966.587700694443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45966.587700694443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45966.587700694443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45966.587700694443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45966.587700694443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45966.587700694443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45966.587700694443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45966.587700694443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45966.587700694443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45966.587700694443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45966.587700694443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45966.587700694443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45966.587700694443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45966.587700694443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45966.587700694443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45966.587700694443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45966.587700694443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45966.587700694443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45966.587700694443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45966.587700694443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45966.587700694443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45966.587700694443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45966.587700694443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45966.587700694443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45966.587700694443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45966.587700694443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45966.587700694443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45966.587700694443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45966.587700694443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45966.587700694443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45966.587700694443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45966.587700694443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45966.587700694443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45966.587700694443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45966.587700694443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45966.587700694443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45966.587700694443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45966.587700694443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45966.587700694443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45966.587700694443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45966.587700694443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45966.587700694443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45966.587700694443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45966.587700694443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45966.587700694443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45966.587700694443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45966.587700694443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45966.587700694443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45966.587700694443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45966.587700694443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45966.587700694443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45966.587700694443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45966.587700694443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45966.587700694443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45966.587700694443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45966.587700694443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45966.587700694443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45966.587700694443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45966.587700694443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45966.587700694443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45966.587700694443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45966.587700694443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45966.587700694443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45966.587700694443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45966.587700694443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45966.587700694443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45966.587700694443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45966.587700694443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45966.587700694443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45966.587700694443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45966.587700694443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45966.587700694443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45966.587700694443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45966.587700694443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45966.587700694443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45966.587700694443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45966.587700694443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45966.587700694443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45966.587700694443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45966.587700694443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45966.587700694443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45966.587700694443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45966.587700694443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45966.587700694443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45966.587700694443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45966.587700694443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45966.587700694443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45966.587700694443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45966.587700694443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45966.587700694443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45966.587700694443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45966.587700694443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45966.587700694443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45966.587700694443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45966.587700694443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45966.587700694443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45966.587700694443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45966.587700694443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45966.587700694443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45966.587700694443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45966.587700694443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45966.587700694443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45966.587700694443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45966.587700694443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45966.587700694443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45966.587700694443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45966.587700694443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45966.587700694443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45966.587700694443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45966.587700694443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45966.587700694443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45966.587700694443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45966.587700694443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45966.587700694443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45966.587700694443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45966.587700694443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45966.587700694443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45966.587700694443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45966.587700694443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45966.587700694443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45966.587700694443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45966.587700694443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45966.587700694443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45966.587700694443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45966.587700694443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45966.587700694443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45966.587700694443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45966.587700694443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45966.587700694443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45966.587700694443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45966.587700694443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45966.587700694443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45966.587700694443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45966.587700694443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45966.587700694443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45966.587700694443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45966.587700694443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45966.587700694443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45966.587700694443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45966.587700694443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45966.587700694443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45966.587700694443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45966.587700694443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45966.587700694443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45966.587700694443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45966.587700694443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45966.587700694443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45966.587700694443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45966.587700694443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45966.587700694443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45966.587700694443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45966.587700694443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45966.587700694443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45966.587700694443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45966.587700694443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45966.587700694443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45966.587700694443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45966.587700694443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45966.587700694443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45966.587700694443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45966.587700694443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45966.587700694443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45966.587700694443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45966.587700694443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45966.587700694443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45966.587700694443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45966.587700694443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45966.587700694443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45966.587700694443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45966.587700694443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45966.587700694443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45966.587700694443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45966.587700694443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45966.587700694443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45966.587700694443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45966.587700694443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45966.587700694443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45966.587700694443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45966.587700694443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45966.587700694443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45966.587700694443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45966.587700694443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45966.587700694443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45966.587700694443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45966.587700694443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45966.587700694443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45966.587700694443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45966.587700694443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45966.587700694443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45966.587700694443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45966.587700694443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45966.587700694443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45966.587700694443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45966.587700694443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45966.587700694443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45966.587700694443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45966.587700694443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45966.587700694443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45966.587700694443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45966.587700694443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45966.587700694443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45966.587700694443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45966.587700694443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45966.587700694443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45966.587700694443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45966.587700694443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45966.587700694443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45966.587700694443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45966.587700694443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45966.587700694443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45966.587700694443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45966.587700694443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45966.587700694443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45966.587700694443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45966.587700694443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45966.587700694443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45966.587700694443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45966.587700694443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45966.587700694443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45966.587700694443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45966.587700694443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45966.587700694443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45966.587700694443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45966.587700694443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45966.587700694443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45966.587700694443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45966.587700694443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45966.587700694443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45966.587700694443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45966.587700694443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45966.587700694443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45966.587700694443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45966.587700694443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45966.587700694443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45966.587700694443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45966.587700694443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45966.587700694443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45966.587700694443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45966.587700694443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45966.587700694443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45966.587700694443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45966.587700694443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45966.587700694443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45966.587700694443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45966.587700694443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45966.587700694443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45966.587700694443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45966.587700694443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45966.587700694443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45966.587700694443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45966.587700694443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45966.587700694443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45966.587700694443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45966.587700694443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45966.587700694443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45966.587700694443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45966.587700694443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45966.587700694443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45966.587700694443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45966.587700694443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45966.587700694443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45966.587700694443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45966.587700694443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45966.587700694443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45966.587700694443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45966.587700694443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45966.587700694443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45966.587700694443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45966.587700694443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45966.587700694443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45966.587700694443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45966.587700694443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45966.587700694443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45966.587700694443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45966.587700694443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45966.587700694443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45966.587700694443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45966.587700694443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45966.587700694443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45966.587700694443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45966.587700694443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45966.587700694443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45966.587700694443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45966.587700694443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45966.587700694443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45966.587700694443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45966.587700694443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45966.587700694443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45966.587700694443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45966.587700694443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45966.587700694443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45966.587700694443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45966.587700694443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45966.587700694443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45966.587700694443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45966.587700694443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45966.587700694443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45966.587700694443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45966.587700694443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45966.587700694443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45966.587700694443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45966.587700694443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45966.587700694443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45966.587700694443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45966.587700694443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45966.587700694443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45966.587700694443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45966.587700694443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45966.587700694443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45966.587700694443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45966.587700694443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45966.587700694443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45966.587700694443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45966.587700694443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45966.587700694443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45966.587700694443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45966.587700694443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45966.587700694443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45966.587700694443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45966.587700694443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45966.587700694443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45966.587700694443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45966.587700694443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45966.587700694443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45966.587700694443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45966.587700694443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45966.587700694443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45966.587700694443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45966.587700694443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45966.587700694443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45966.587700694443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45966.587700694443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45966.587700694443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45966.587700694443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45966.587700694443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45966.587700694443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45966.587700694443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45966.587700694443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45966.587700694443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45966.587700694443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45966.587700694443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45966.587700694443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45966.587700694443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45966.587700694443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45966.587700694443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45966.587700694443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45966.587700694443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45966.587700694443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45966.587700694443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45966.587700694443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45966.587700694443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45966.587700694443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45966.587700694443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45966.587700694443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45966.587700694443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45966.587700694443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45966.587700694443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45966.587700694443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45966.587700694443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45966.587700694443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45966.587700694443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45966.587700694443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45966.587700694443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45966.587700694443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45966.587700694443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45966.587700694443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45966.587700694443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45966.587700694443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45966.587700694443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45966.587700694443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45966.587700694443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45966.587700694443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45966.587700694443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45966.587700694443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45966.587700694443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45966.587700694443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45966.587700694443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45966.587700694443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45966.587700694443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45966.587700694443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45966.587700694443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45966.587700694443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45966.587700694443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45966.587700694443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45966.587700694443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45966.587700694443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45966.587700694443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45966.587700694443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45966.587700694443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45966.587700694443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45966.587700694443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45966.587700694443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45966.587700694443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45966.587700694443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45966.587700694443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45966.587700694443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45966.587700694443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45966.587700694443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45966.587700694443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45966.587700694443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45966.587700694443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45966.587700694443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45966.587700694443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45966.587700694443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45966.587700694443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45966.587700694443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45966.587700694443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45966.587700694443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45966.587700694443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45966.587700694443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45966.587700694443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45966.587700694443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45966.587700694443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45966.587700694443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45966.587700694443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45966.587700694443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45966.587700694443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45966.587700694443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45966.587700694443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45966.587700694443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45966.587700694443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45966.587700694443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45966.587700694443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45966.587700694443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45966.587700694443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45966.587700694443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45966.587700694443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45966.587700694443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45966.587700694443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45966.587700694443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45966.587700694443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45966.587700694443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45966.587700694443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45966.587700694443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45966.587700694443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45966.587700694443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45966.587700694443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45966.587700694443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45966.587700694443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45966.587700694443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45966.587700694443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45966.587700694443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45966.587700694443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45966.587700694443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45966.587700694443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45966.587700694443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45966.587700694443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45966.587700694443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45966.587700694443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45966.587700694443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45966.587700694443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45966.587700694443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45966.587700694443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45966.587700694443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45966.587700694443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45966.587700694443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45966.587700694443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45966.587700694443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45966.587700694443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45966.587700694443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45966.587700694443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45966.587700694443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45966.587700694443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45966.587700694443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45966.587700694443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45966.587700694443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45966.587700694443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45966.587700694443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45966.587700694443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45966.587700694443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45966.587700694443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45966.587700694443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45966.587700694443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45966.587700694443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45966.587700694443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45966.587700694443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45966.587700694443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45966.587700694443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45966.587700694443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45966.587700694443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45966.587700694443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45966.587700694443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45966.587700694443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45966.587700694443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45966.587700694443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45966.587700694443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45966.587700694443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45966.587700694443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45966.587700694443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45966.587700694443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45966.587700694443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45966.587700694443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45966.587700694443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45966.587700694443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45966.587700694443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45966.587700694443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45966.587700694443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45966.587700694443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45966.587700694443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45966.587700694443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45966.587700694443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45966.587700694443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45966.587700694443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45966.587700694443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45966.587700694443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45966.587700694443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45966.587700694443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45966.587700694443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45966.587700694443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45966.587700694443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45966.587700694443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45966.587700694443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45966.587700694443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45966.587700694443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45966.587700694443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45966.587700694443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45966.587700694443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45966.587700694443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45966.587700694443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45966.587700694443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45966.587700694443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45966.587700694443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45966.587700694443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45966.587700694443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45966.587700694443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45966.587700694443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45966.587700694443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45966.587700694443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45966.587700694443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45966.587700694443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45966.587700694443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45966.587700694443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45966.587700694443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45966.587700694443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45966.587700694443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45966.587700694443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45966.587700694443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45966.587700694443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45966.587700694443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45966.587700694443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45966.587700694443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45966.587700694443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45966.587700694443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45966.587700694443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45966.587700694443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45966.587700694443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45966.587700694443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45966.587700694443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45966.587700694443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45966.587700694443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45966.587700694443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45966.587700694443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45966.587700694443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45966.587700694443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45966.587700694443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45966.587700694443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45966.587700694443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45966.587700694443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45966.587700694443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45966.587700694443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45966.587700694443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45966.587700694443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45966.587700694443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45966.587700694443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45966.587700694443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45966.587700694443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45966.587700694443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45966.587700694443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45966.587700694443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45966.587700694443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45966.587700694443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45966.587700694443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45966.587700694443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45966.587700694443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45966.587700694443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45966.587700694443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45966.587700694443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45966.587700694443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45966.587700694443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45966.587700694443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45966.587700694443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45966.587700694443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45966.587700694443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45966.587700694443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45966.587700694443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45966.587700694443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45966.587700694443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45966.587700694443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45966.587700694443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45966.587700694443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45966.587700694443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45966.587700694443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45966.587700694443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45966.587700694443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45966.587700694443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45966.587700694443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45966.587700694443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45966.587700694443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45966.587700694443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45966.587700694443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45966.587700694443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45966.587700694443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45966.587700694443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45966.587700694443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45966.587700694443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45966.587700694443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45966.587700694443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45966.587700694443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45966.587700694443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45966.587700694443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45966.587700694443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45966.587700694443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45966.587700694443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45966.587700694443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45966.587700694443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45966.587700694443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45966.587700694443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45966.587700694443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45966.587700694443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45966.587700694443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45966.587700694443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45966.587700694443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45966.587700694443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45966.587700694443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45966.587700694443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45966.587700694443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45966.587700694443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45966.587700694443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45966.587700694443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45966.587700694443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45966.587700694443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45966.587700694443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45966.587700694443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45966.587700694443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45966.587700694443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45966.587700694443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45966.587700694443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45966.587700694443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45966.587700694443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45966.587700694443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45966.587700694443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45966.587700694443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45966.587700694443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45966.587700694443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45966.587700694443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45966.587700694443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45966.587700694443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45966.587700694443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45966.587700694443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45966.587700694443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45966.587700694443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45966.587700694443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45966.587700694443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45966.587700694443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45966.587700694443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45966.587700694443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45966.587700694443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45966.587700694443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45966.587700694443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45966.587700694443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45966.587700694443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45966.587700694443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45966.587700694443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45966.587700694443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45966.587700694443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45966.587700694443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45966.587700694443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45966.587700694443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45966.587700694443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45966.587700694443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45966.587700694443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45966.587700694443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45966.587700694443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45966.587700694443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45966.587700694443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45966.587700694443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45966.587700694443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45966.587700694443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45966.587700694443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45966.587700694443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45966.587700694443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45966.587700694443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45966.587700694443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45966.587700694443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45966.587700694443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45966.587700694443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45966.587700694443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45966.587700694443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45966.587700694443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45966.587700694443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45966.587700694443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45966.587700694443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45966.587700694443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45966.587700694443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45966.587700694443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45966.587700694443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45966.587700694443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45966.587700694443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45966.587700694443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45966.587700694443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45966.587700694443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45966.587700694443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45966.587700694443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45966.587700694443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45966.587700694443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45966.587700694443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45966.587700694443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45966.587700694443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45966.587700694443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45966.587700694443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45966.587700694443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45966.587700694443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45966.587700694443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45966.587700694443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45966.587700694443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45966.587700694443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45966.587700694443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45966.587700694443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45966.587700694443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45966.587700694443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45966.587700694443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45966.587700694443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45966.587700694443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45966.587700694443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45966.587700694443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263.10698310184671</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45966.587700694443</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45966.587700694443</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45966.587700694443</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7.6196064816031139E-2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45966.587700694443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45966.587700694443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45966.587700694443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45966.587700694443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45966.587700694443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45966.587700694443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45966.587700694443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45966.587700694443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45966.587700694443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45966.587700694443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45966.587700694443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45966.587700694443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45966.587700694443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45966.587700694443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45966.587700694443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45966.587700694443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45966.587700694443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45966.587700694443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45966.587700694443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45966.587700694443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45966.587700694443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45966.587700694443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45966.587700694443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45966.587700694443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45966.587700694443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45966.587700694443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45966.587700694443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45966.587700694443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45966.587700694443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45966.587700694443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45966.587700694443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45966.587700694443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45966.587700694443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45966.587700694443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45966.587700694443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45966.587700694443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45966.587700694443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45966.587700694443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45966.587700694443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45966.587700694443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45966.587700694443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45966.587700694443</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45966.587700694443</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74.755640162031341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40.398823379626265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17.926589583330497</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0.13427442129614064</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8.3369212952675298E-3</v>
      </c>
      <c r="H6" s="152">
        <v>45966.564085648148</v>
      </c>
      <c r="I6" s="151" t="str">
        <f>IFERROR(VLOOKUP(D6,DB!A:F,6,0),"")</f>
        <v>SCECO</v>
      </c>
      <c r="J6" s="151" t="str">
        <f>IFERROR(VLOOKUP(D6,DB!A:G,7,0),"")</f>
        <v>Dead</v>
      </c>
      <c r="K6" s="151" t="s">
        <v>39128</v>
      </c>
      <c r="L6" s="151" t="str">
        <f>IFERROR(VLOOKUP(D6,DB!A:I,9,0),"")</f>
        <v>Latis</v>
      </c>
    </row>
    <row r="7" spans="1:13" ht="15">
      <c r="A7" s="157"/>
      <c r="B7" s="157" t="str">
        <f>IFERROR(VLOOKUP(D7,DB!A:K,11,0),"")</f>
        <v/>
      </c>
      <c r="C7" s="157"/>
      <c r="D7" s="157"/>
      <c r="E7" s="157"/>
      <c r="F7" s="158"/>
      <c r="G7" s="159">
        <f ca="1">IFERROR(NOW()-F7,"")</f>
        <v>45966.58770034722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45966.58770034722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45966.587700694443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45966.587700694443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45966.587700694443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45966.587700694443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45966.587700694443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45966.587700694443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45966.587700694443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45966.587700694443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45966.587700694443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45966.587700694443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45966.587700694443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45966.587700694443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45966.587700694443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45966.587700694443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45966.587700694443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45966.587700694443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45966.587700694443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45966.587700694443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45966.587700694443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45966.587700694443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45966.587700694443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45966.587700694443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45966.587700694443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45966.587700694443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45966.587700694443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45966.587700694443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45966.587700694443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45966.587700694443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45966.587700694443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45966.587700694443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45966.587700694443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45966.587700694443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45966.587700694443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45966.587700694443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45966.587700694443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45966.587700694443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45966.587700694443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45966.587700694443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45966.587700694443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45966.587700694443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45966.587700694443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45966.587700694443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45966.587700694443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45966.587700694443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45966.587700694443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45966.587700694443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45966.587700694443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45966.587700694443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45966.587700694443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45966.587700694443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45966.587700694443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45966.587700694443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45966.587700694443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45966.587700694443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45966.587700694443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45966.587700694443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45966.587700694443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45966.587700694443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45966.587700694443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45966.587700694443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45966.587700694443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45966.587700694443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45966.587700694443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45966.587700694443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45966.587700694443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45966.587700694443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45966.587700694443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45966.587700694443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45966.587700694443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45966.587700694443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45966.587700694443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45966.587700694443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45966.587700694443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45966.587700694443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45966.587700694443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45966.587700694443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45966.587700694443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45966.587700694443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45966.587700694443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45966.587700694443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45966.587700694443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45966.587700694443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45966.587700694443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45966.587700694443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45966.587700694443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45966.587700694443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45966.587700694443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45966.587700694443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45966.587700694443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45966.587700694443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45966.587700694443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45966.587700694443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45966.587700694443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45966.587700694443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45966.587700694443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45966.587700694443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45966.587700694443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45966.587700694443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45966.587700694443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45966.587700694443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45966.587700694443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45966.587700694443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45966.587700694443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45966.587700694443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45966.587700694443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45966.587700694443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45966.587700694443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45966.587700694443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45966.587700694443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45966.587700694443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45966.587700694443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45966.587700694443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45966.587700694443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45966.587700694443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45966.587700694443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45966.587700694443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45966.587700694443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45966.587700694443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45966.587700694443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45966.587700694443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45966.587700694443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45966.587700694443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45966.587700694443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45966.587700694443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45966.587700694443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45966.587700694443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45966.587700694443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45966.587700694443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45966.587700694443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45966.587700694443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45966.587700694443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45966.587700694443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45966.587700694443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45966.587700694443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45966.587700694443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45966.587700694443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45966.587700694443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45966.587700694443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45966.587700694443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45966.587700694443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45966.587700694443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45966.587700694443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45966.587700694443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45966.587700694443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45966.587700694443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45966.587700694443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45966.587700694443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45966.587700694443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45966.587700694443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45966.587700694443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45966.587700694443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45966.587700694443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45966.587700694443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45966.587700694443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45966.587700694443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45966.587700694443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45966.587700694443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45966.587700694443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45966.587700694443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45966.587700694443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45966.587700694443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45966.587700694443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45966.587700694443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45966.587700694443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45966.587700694443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45966.587700694443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45966.587700694443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45966.587700694443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45966.587700694443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45966.587700694443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45966.587700694443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45966.587700694443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45966.587700694443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45966.587700694443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45966.587700694443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45966.587700694443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45966.587700694443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45966.587700694443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45966.587700694443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45966.587700694443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45966.587700694443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45966.587700694443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45966.587700694443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45966.587700694443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45966.587700694443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45966.587700694443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45966.587700694443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45966.587700694443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45966.587700694443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45966.587700694443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45966.587700694443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45966.587700694443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45966.587700694443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45966.587700694443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45966.587700694443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45966.587700694443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45966.587700694443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45966.587700694443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45966.587700694443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45966.587700694443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45966.587700694443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45966.587700694443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45966.587700694443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45966.587700694443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45966.587700694443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45966.587700694443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45966.587700694443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45966.587700694443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45966.587700694443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45966.587700694443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45966.587700694443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45966.587700694443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45966.587700694443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45966.587700694443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45966.587700694443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45966.587700694443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45966.587700694443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45966.587700694443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45966.587700694443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45966.587700694443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45966.587700694443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45966.587700694443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45966.587700694443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45966.587700694443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45966.587700694443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45966.587700694443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45966.587700694443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45966.587700694443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45966.587700694443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45966.587700694443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45966.587700694443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45966.587700694443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45966.587700694443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45966.587700694443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45966.587700694443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45966.587700694443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45966.587700694443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45966.587700694443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45966.587700694443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45966.587700694443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45966.587700694443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45966.587700694443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45966.587700694443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45966.587700694443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45966.587700694443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45966.587700694443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45966.587700694443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45966.587700694443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45966.587700694443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45966.587700694443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45966.587700694443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45966.587700694443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45966.587700694443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45966.587700694443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45966.587700694443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45966.587700694443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45966.587700694443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45966.587700694443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45966.587700694443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45966.587700694443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45966.587700694443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45966.587700694443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45966.587700694443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45966.587700694443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45966.587700694443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45966.587700694443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45966.587700694443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45966.587700694443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45966.587700694443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45966.587700694443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45966.587700694443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45966.587700694443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45966.587700694443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45966.587700694443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45966.587700694443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45966.587700694443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45966.587700694443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45966.587700694443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45966.587700694443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45966.587700694443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45966.587700694443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45966.587700694443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45966.587700694443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45966.587700694443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45966.587700694443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45966.587700694443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45966.587700694443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45966.587700694443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45966.587700694443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45966.587700694443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45966.587700694443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45966.587700694443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45966.587700694443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45966.587700694443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45966.587700694443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45966.587700694443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45966.587700694443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45966.587700694443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45966.587700694443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45966.587700694443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45966.587700694443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45966.587700694443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45966.587700694443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45966.587700694443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45966.587700694443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45966.587700694443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45966.587700694443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45966.587700694443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45966.587700694443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45966.587700694443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45966.587700694443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45966.587700694443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45966.587700694443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45966.587700694443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45966.587700694443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45966.587700694443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45966.587700694443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45966.587700694443</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D13" sqref="D1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02" t="s">
        <v>39021</v>
      </c>
      <c r="F2" s="173">
        <v>45966.54420138889</v>
      </c>
      <c r="G2" s="115">
        <f ca="1">IFERROR(NOW()-F2,"-")</f>
        <v>4.3498958330019377E-2</v>
      </c>
      <c r="H2" s="173">
        <v>45966.534386574072</v>
      </c>
      <c r="I2" s="171" t="str">
        <f>IFERROR(VLOOKUP(D2,DB!A:F,6,0),"")</f>
        <v>Generator-SG</v>
      </c>
      <c r="J2" s="102" t="str">
        <f>IFERROR(VLOOKUP(D2,DB!A:G,7,0),"")</f>
        <v>Vandalized</v>
      </c>
      <c r="K2" s="169" t="s">
        <v>39130</v>
      </c>
      <c r="L2" s="174" t="str">
        <f>IFERROR(VLOOKUP(D2,DB!A:I,9,0),"")</f>
        <v>Latis</v>
      </c>
    </row>
    <row r="3" spans="1:16383" ht="31.5" customHeight="1">
      <c r="A3" s="170"/>
      <c r="B3" s="171" t="str">
        <f>IFERROR(VLOOKUP(D3,DB!A:K,11,0),"")</f>
        <v/>
      </c>
      <c r="C3" s="168"/>
      <c r="D3" s="171"/>
      <c r="E3" s="172"/>
      <c r="F3" s="173"/>
      <c r="G3" s="115">
        <f ca="1">IFERROR(NOW()-F3,"-")</f>
        <v>45966.58770034722</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45966.58770034722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45966.58770034722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45966.58770034722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45966.58770034722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45966.58770034722</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45966.58770034722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45966.58770034722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45966.58770034722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45966.58770034722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45966.58770034722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45966.58770034722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45966.58770034722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45966.58770034722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45966.58770034722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45966.58770034722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45966.58770034722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45966.58770034722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45966.58770034722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45966.58770034722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45966.58770034722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45966.58770034722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45966.58770034722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45966.58770034722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45966.58770034722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45966.58770034722</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